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F:\PRIME ESTIMATINGS\Project Samples\Website Samples\"/>
    </mc:Choice>
  </mc:AlternateContent>
  <xr:revisionPtr revIDLastSave="0" documentId="8_{F3636E90-5891-4E54-B47B-01C8A9BBC2B3}" xr6:coauthVersionLast="47" xr6:coauthVersionMax="47" xr10:uidLastSave="{00000000-0000-0000-0000-000000000000}"/>
  <bookViews>
    <workbookView xWindow="20370" yWindow="-120" windowWidth="29040" windowHeight="15840" tabRatio="827" activeTab="1" xr2:uid="{00000000-000D-0000-FFFF-FFFF00000000}"/>
  </bookViews>
  <sheets>
    <sheet name="SUMMARY" sheetId="3" r:id="rId1"/>
    <sheet name="LOW VOLTAGE" sheetId="5" r:id="rId2"/>
  </sheets>
  <definedNames>
    <definedName name="_xlnm._FilterDatabase" localSheetId="1" hidden="1">'LOW VOLTAGE'!$M$1:$M$415</definedName>
    <definedName name="_xlnm.Print_Area" localSheetId="1">'LOW VOLTAGE'!$A$8:$P$68</definedName>
    <definedName name="_xlnm.Print_Area" localSheetId="0">SUMMARY!$A$1:$M$21</definedName>
    <definedName name="_xlnm.Print_Titles" localSheetId="1">'LOW VOLTAGE'!#REF!</definedName>
    <definedName name="_xlnm.Print_Titles" localSheetId="0">SUMMARY!$7:$7</definedName>
    <definedName name="Z_5D814AB1_BC97_4AEA_A097_E3C150B3E44D_.wvu.PrintArea" localSheetId="1" hidden="1">'LOW VOLTAGE'!$A$8:$P$68</definedName>
    <definedName name="Z_5D814AB1_BC97_4AEA_A097_E3C150B3E44D_.wvu.PrintArea" localSheetId="0" hidden="1">SUMMARY!$A$1:$M$21</definedName>
    <definedName name="Z_5D814AB1_BC97_4AEA_A097_E3C150B3E44D_.wvu.PrintTitles" localSheetId="1" hidden="1">'LOW VOLTAGE'!#REF!</definedName>
    <definedName name="Z_5D814AB1_BC97_4AEA_A097_E3C150B3E44D_.wvu.PrintTitles" localSheetId="0" hidden="1">SUMMARY!$7:$7</definedName>
  </definedNames>
  <calcPr calcId="181029"/>
  <customWorkbookViews>
    <customWorkbookView name="7" guid="{5D814AB1-BC97-4AEA-A097-E3C150B3E44D}" maximized="1" xWindow="-8" yWindow="-8" windowWidth="1382" windowHeight="744" activeSheetId="0"/>
  </customWorkbookViews>
</workbook>
</file>

<file path=xl/calcChain.xml><?xml version="1.0" encoding="utf-8"?>
<calcChain xmlns="http://schemas.openxmlformats.org/spreadsheetml/2006/main">
  <c r="D18" i="3" l="1"/>
  <c r="D19" i="3"/>
  <c r="D20" i="3"/>
  <c r="D17" i="3"/>
  <c r="C4" i="3"/>
  <c r="C2" i="3"/>
  <c r="A228" i="5"/>
  <c r="A227" i="5"/>
  <c r="A226" i="5"/>
  <c r="A225" i="5"/>
  <c r="A224" i="5"/>
  <c r="A223" i="5"/>
  <c r="A222" i="5"/>
  <c r="A221" i="5"/>
  <c r="A220" i="5"/>
  <c r="A219" i="5"/>
  <c r="A218" i="5"/>
  <c r="A217" i="5"/>
  <c r="A216" i="5"/>
  <c r="A215" i="5"/>
  <c r="A214" i="5"/>
  <c r="A213" i="5"/>
  <c r="A212" i="5"/>
  <c r="A211" i="5"/>
  <c r="A210" i="5"/>
  <c r="A209" i="5"/>
  <c r="A208" i="5"/>
  <c r="A207" i="5"/>
  <c r="A206" i="5"/>
  <c r="A205" i="5"/>
  <c r="A204" i="5"/>
  <c r="A203" i="5"/>
  <c r="A202" i="5"/>
  <c r="A201" i="5"/>
  <c r="A200" i="5"/>
  <c r="A199" i="5"/>
  <c r="A198" i="5"/>
  <c r="A197" i="5"/>
  <c r="A196" i="5"/>
  <c r="A195" i="5"/>
  <c r="A194" i="5"/>
  <c r="A193" i="5"/>
  <c r="A192" i="5"/>
  <c r="A191" i="5"/>
  <c r="A190" i="5"/>
  <c r="A189" i="5"/>
  <c r="A188" i="5"/>
  <c r="A187" i="5"/>
  <c r="A186" i="5"/>
  <c r="A185" i="5"/>
  <c r="A184" i="5"/>
  <c r="A183" i="5"/>
  <c r="A182" i="5"/>
  <c r="A181" i="5"/>
  <c r="A180" i="5"/>
  <c r="A179" i="5"/>
  <c r="A178" i="5"/>
  <c r="A177" i="5"/>
  <c r="A176" i="5"/>
  <c r="A175" i="5"/>
  <c r="A174" i="5"/>
  <c r="A173" i="5"/>
  <c r="A172" i="5"/>
  <c r="A171" i="5"/>
  <c r="A170" i="5"/>
  <c r="A169" i="5"/>
  <c r="A168" i="5"/>
  <c r="A167" i="5"/>
  <c r="A166" i="5"/>
  <c r="A165" i="5"/>
  <c r="A164" i="5"/>
  <c r="A163" i="5"/>
  <c r="A162" i="5"/>
  <c r="A161" i="5"/>
  <c r="A160" i="5"/>
  <c r="A159" i="5"/>
  <c r="A158" i="5"/>
  <c r="A157" i="5"/>
  <c r="A156" i="5"/>
  <c r="A155" i="5"/>
  <c r="A154" i="5"/>
  <c r="A153" i="5"/>
  <c r="A152" i="5"/>
  <c r="A151" i="5"/>
  <c r="A150" i="5"/>
  <c r="A149" i="5"/>
  <c r="A148" i="5"/>
  <c r="A147" i="5"/>
  <c r="A146" i="5"/>
  <c r="A145" i="5"/>
  <c r="A144" i="5"/>
  <c r="A143" i="5"/>
  <c r="A142" i="5"/>
  <c r="A141" i="5"/>
  <c r="A140" i="5"/>
  <c r="A139" i="5"/>
  <c r="A138" i="5"/>
  <c r="A137" i="5"/>
  <c r="A136" i="5"/>
  <c r="A135" i="5"/>
  <c r="A134" i="5"/>
  <c r="A133" i="5"/>
  <c r="A132" i="5"/>
  <c r="A131" i="5"/>
  <c r="A130" i="5"/>
  <c r="A129" i="5"/>
  <c r="A128" i="5"/>
  <c r="A127" i="5"/>
  <c r="A126" i="5"/>
  <c r="A125" i="5"/>
  <c r="A124" i="5"/>
  <c r="A123" i="5"/>
  <c r="A122" i="5"/>
  <c r="A121" i="5"/>
  <c r="A120" i="5"/>
  <c r="A119" i="5"/>
  <c r="A118" i="5"/>
  <c r="A117" i="5"/>
  <c r="A116" i="5"/>
  <c r="A115" i="5"/>
  <c r="A114" i="5"/>
  <c r="A113" i="5"/>
  <c r="A112" i="5"/>
  <c r="A111" i="5"/>
  <c r="A110" i="5"/>
  <c r="A109" i="5"/>
  <c r="A108" i="5"/>
  <c r="A107" i="5"/>
  <c r="A106" i="5"/>
  <c r="A105" i="5"/>
  <c r="A104" i="5"/>
  <c r="A103" i="5"/>
  <c r="A102" i="5"/>
  <c r="A101" i="5"/>
  <c r="A100" i="5"/>
  <c r="A99" i="5"/>
  <c r="A98" i="5"/>
  <c r="A97" i="5"/>
  <c r="A96" i="5"/>
  <c r="A95" i="5"/>
  <c r="A94" i="5"/>
  <c r="A93" i="5"/>
  <c r="A92" i="5"/>
  <c r="A91" i="5"/>
  <c r="A90" i="5"/>
  <c r="A89" i="5"/>
  <c r="A88" i="5"/>
  <c r="A87" i="5"/>
  <c r="A86" i="5"/>
  <c r="A85" i="5"/>
  <c r="A84" i="5"/>
  <c r="A83" i="5"/>
  <c r="A82" i="5"/>
  <c r="A81" i="5"/>
  <c r="A80" i="5"/>
  <c r="A79" i="5"/>
  <c r="A78" i="5"/>
  <c r="A77" i="5"/>
  <c r="A76" i="5"/>
  <c r="A75" i="5"/>
  <c r="A74" i="5"/>
  <c r="A73" i="5"/>
  <c r="A72" i="5"/>
  <c r="A71" i="5"/>
  <c r="A70" i="5"/>
  <c r="K69" i="5"/>
  <c r="K71" i="5" s="1"/>
  <c r="K72" i="5" s="1"/>
  <c r="A69" i="5"/>
  <c r="A59" i="5"/>
  <c r="M58" i="5"/>
  <c r="N58" i="5" s="1"/>
  <c r="O58" i="5" s="1"/>
  <c r="P58" i="5" s="1"/>
  <c r="L58" i="5"/>
  <c r="F58" i="5"/>
  <c r="I58" i="5" s="1"/>
  <c r="M57" i="5"/>
  <c r="N57" i="5" s="1"/>
  <c r="L57" i="5"/>
  <c r="F57" i="5"/>
  <c r="I57" i="5" s="1"/>
  <c r="A56" i="5"/>
  <c r="M55" i="5"/>
  <c r="N55" i="5" s="1"/>
  <c r="L55" i="5"/>
  <c r="F55" i="5"/>
  <c r="M54" i="5"/>
  <c r="N54" i="5" s="1"/>
  <c r="L54" i="5"/>
  <c r="F54" i="5"/>
  <c r="I54" i="5" s="1"/>
  <c r="M53" i="5"/>
  <c r="N53" i="5" s="1"/>
  <c r="L53" i="5"/>
  <c r="I53" i="5"/>
  <c r="F53" i="5"/>
  <c r="M52" i="5"/>
  <c r="N52" i="5" s="1"/>
  <c r="L52" i="5"/>
  <c r="F52" i="5"/>
  <c r="I52" i="5" s="1"/>
  <c r="M51" i="5"/>
  <c r="N51" i="5" s="1"/>
  <c r="L51" i="5"/>
  <c r="I51" i="5"/>
  <c r="F51" i="5"/>
  <c r="M50" i="5"/>
  <c r="N50" i="5" s="1"/>
  <c r="L50" i="5"/>
  <c r="F50" i="5"/>
  <c r="I50" i="5" s="1"/>
  <c r="M49" i="5"/>
  <c r="N49" i="5" s="1"/>
  <c r="O49" i="5" s="1"/>
  <c r="P49" i="5" s="1"/>
  <c r="L49" i="5"/>
  <c r="I49" i="5"/>
  <c r="F49" i="5"/>
  <c r="M48" i="5"/>
  <c r="N48" i="5" s="1"/>
  <c r="L48" i="5"/>
  <c r="F48" i="5"/>
  <c r="M47" i="5"/>
  <c r="N47" i="5" s="1"/>
  <c r="L47" i="5"/>
  <c r="F47" i="5"/>
  <c r="M46" i="5"/>
  <c r="N46" i="5" s="1"/>
  <c r="L46" i="5"/>
  <c r="F46" i="5"/>
  <c r="I46" i="5" s="1"/>
  <c r="M45" i="5"/>
  <c r="N45" i="5" s="1"/>
  <c r="L45" i="5"/>
  <c r="F45" i="5"/>
  <c r="I45" i="5" s="1"/>
  <c r="M44" i="5"/>
  <c r="N44" i="5" s="1"/>
  <c r="L44" i="5"/>
  <c r="F44" i="5"/>
  <c r="I44" i="5" s="1"/>
  <c r="M43" i="5"/>
  <c r="N43" i="5" s="1"/>
  <c r="L43" i="5"/>
  <c r="F43" i="5"/>
  <c r="I43" i="5" s="1"/>
  <c r="M42" i="5"/>
  <c r="N42" i="5" s="1"/>
  <c r="L42" i="5"/>
  <c r="F42" i="5"/>
  <c r="I42" i="5" s="1"/>
  <c r="M41" i="5"/>
  <c r="N41" i="5" s="1"/>
  <c r="L41" i="5"/>
  <c r="F41" i="5"/>
  <c r="I41" i="5" s="1"/>
  <c r="M40" i="5"/>
  <c r="N40" i="5" s="1"/>
  <c r="L40" i="5"/>
  <c r="F40" i="5"/>
  <c r="M39" i="5"/>
  <c r="N39" i="5" s="1"/>
  <c r="L39" i="5"/>
  <c r="F39" i="5"/>
  <c r="M38" i="5"/>
  <c r="N38" i="5" s="1"/>
  <c r="L38" i="5"/>
  <c r="F38" i="5"/>
  <c r="I38" i="5" s="1"/>
  <c r="M37" i="5"/>
  <c r="N37" i="5" s="1"/>
  <c r="L37" i="5"/>
  <c r="F37" i="5"/>
  <c r="I37" i="5" s="1"/>
  <c r="M36" i="5"/>
  <c r="N36" i="5" s="1"/>
  <c r="L36" i="5"/>
  <c r="F36" i="5"/>
  <c r="I36" i="5" s="1"/>
  <c r="M35" i="5"/>
  <c r="N35" i="5" s="1"/>
  <c r="L35" i="5"/>
  <c r="F35" i="5"/>
  <c r="I35" i="5" s="1"/>
  <c r="M34" i="5"/>
  <c r="N34" i="5" s="1"/>
  <c r="L34" i="5"/>
  <c r="F34" i="5"/>
  <c r="I34" i="5" s="1"/>
  <c r="M33" i="5"/>
  <c r="N33" i="5" s="1"/>
  <c r="L33" i="5"/>
  <c r="F33" i="5"/>
  <c r="I33" i="5" s="1"/>
  <c r="M32" i="5"/>
  <c r="N32" i="5" s="1"/>
  <c r="L32" i="5"/>
  <c r="F32" i="5"/>
  <c r="M31" i="5"/>
  <c r="N31" i="5" s="1"/>
  <c r="L31" i="5"/>
  <c r="F31" i="5"/>
  <c r="A30" i="5"/>
  <c r="M29" i="5"/>
  <c r="N29" i="5" s="1"/>
  <c r="L29" i="5"/>
  <c r="F29" i="5"/>
  <c r="I29" i="5" s="1"/>
  <c r="M28" i="5"/>
  <c r="N28" i="5" s="1"/>
  <c r="L28" i="5"/>
  <c r="I28" i="5"/>
  <c r="F28" i="5"/>
  <c r="M27" i="5"/>
  <c r="N27" i="5" s="1"/>
  <c r="L27" i="5"/>
  <c r="F27" i="5"/>
  <c r="I27" i="5" s="1"/>
  <c r="A26" i="5"/>
  <c r="A25" i="5"/>
  <c r="A24" i="5"/>
  <c r="A23" i="5"/>
  <c r="I22" i="5"/>
  <c r="F22" i="5"/>
  <c r="F21" i="5"/>
  <c r="I21" i="5" s="1"/>
  <c r="F20" i="5"/>
  <c r="I20" i="5" s="1"/>
  <c r="F19" i="5"/>
  <c r="I19" i="5" s="1"/>
  <c r="I18" i="5"/>
  <c r="F18" i="5"/>
  <c r="F17" i="5"/>
  <c r="I17" i="5" s="1"/>
  <c r="F16" i="5"/>
  <c r="I16" i="5" s="1"/>
  <c r="F15" i="5"/>
  <c r="I15" i="5" s="1"/>
  <c r="F14" i="5"/>
  <c r="I14" i="5" s="1"/>
  <c r="F13" i="5"/>
  <c r="A12" i="5"/>
  <c r="F11" i="5"/>
  <c r="I11" i="5" s="1"/>
  <c r="F10" i="5"/>
  <c r="I10" i="5" s="1"/>
  <c r="A9" i="5"/>
  <c r="A8" i="5"/>
  <c r="A7" i="5"/>
  <c r="O36" i="5" l="1"/>
  <c r="P36" i="5" s="1"/>
  <c r="O33" i="5"/>
  <c r="P33" i="5" s="1"/>
  <c r="A10" i="5"/>
  <c r="A11" i="5" s="1"/>
  <c r="O52" i="5"/>
  <c r="P52" i="5" s="1"/>
  <c r="O44" i="5"/>
  <c r="P44" i="5" s="1"/>
  <c r="O41" i="5"/>
  <c r="P41" i="5" s="1"/>
  <c r="I40" i="5"/>
  <c r="I48" i="5"/>
  <c r="O48" i="5" s="1"/>
  <c r="P48" i="5" s="1"/>
  <c r="I32" i="5"/>
  <c r="O32" i="5" s="1"/>
  <c r="P32" i="5" s="1"/>
  <c r="O34" i="5"/>
  <c r="P34" i="5" s="1"/>
  <c r="O42" i="5"/>
  <c r="P42" i="5" s="1"/>
  <c r="O50" i="5"/>
  <c r="P50" i="5" s="1"/>
  <c r="O27" i="5"/>
  <c r="O29" i="5"/>
  <c r="P29" i="5" s="1"/>
  <c r="O38" i="5"/>
  <c r="P38" i="5" s="1"/>
  <c r="O46" i="5"/>
  <c r="P46" i="5" s="1"/>
  <c r="O54" i="5"/>
  <c r="P54" i="5" s="1"/>
  <c r="O35" i="5"/>
  <c r="P35" i="5" s="1"/>
  <c r="O43" i="5"/>
  <c r="P43" i="5" s="1"/>
  <c r="O51" i="5"/>
  <c r="P51" i="5" s="1"/>
  <c r="I31" i="5"/>
  <c r="O31" i="5" s="1"/>
  <c r="P31" i="5" s="1"/>
  <c r="I39" i="5"/>
  <c r="O39" i="5" s="1"/>
  <c r="P39" i="5" s="1"/>
  <c r="O40" i="5"/>
  <c r="P40" i="5" s="1"/>
  <c r="I47" i="5"/>
  <c r="O47" i="5" s="1"/>
  <c r="P47" i="5" s="1"/>
  <c r="I55" i="5"/>
  <c r="O55" i="5" s="1"/>
  <c r="P55" i="5" s="1"/>
  <c r="O57" i="5"/>
  <c r="P57" i="5" s="1"/>
  <c r="O28" i="5"/>
  <c r="P28" i="5" s="1"/>
  <c r="O37" i="5"/>
  <c r="P37" i="5" s="1"/>
  <c r="O45" i="5"/>
  <c r="P45" i="5" s="1"/>
  <c r="O53" i="5"/>
  <c r="P53" i="5" s="1"/>
  <c r="O24" i="5" l="1"/>
  <c r="A13" i="5"/>
  <c r="A14" i="5" s="1"/>
  <c r="P27" i="5"/>
  <c r="P60" i="5" l="1"/>
  <c r="K13" i="3"/>
  <c r="A15" i="5"/>
  <c r="A16" i="5"/>
  <c r="A17" i="5" s="1"/>
  <c r="A18" i="5" l="1"/>
  <c r="A19" i="5"/>
  <c r="A20" i="5"/>
  <c r="P66" i="5"/>
  <c r="P63" i="5"/>
  <c r="P65" i="5"/>
  <c r="P64" i="5"/>
  <c r="P68" i="5" l="1"/>
  <c r="A21" i="5"/>
  <c r="A22" i="5" l="1"/>
  <c r="A27" i="5" l="1"/>
  <c r="A28" i="5" s="1"/>
  <c r="A29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7" i="5" s="1"/>
  <c r="A58" i="5" s="1"/>
  <c r="A12" i="3" l="1"/>
  <c r="A13" i="3" l="1"/>
  <c r="L13" i="3" l="1"/>
  <c r="A181" i="3" l="1"/>
  <c r="A180" i="3"/>
  <c r="A179" i="3"/>
  <c r="A178" i="3"/>
  <c r="A177" i="3"/>
  <c r="A176" i="3"/>
  <c r="A175" i="3"/>
  <c r="A174" i="3"/>
  <c r="A173" i="3"/>
  <c r="A172" i="3"/>
  <c r="A171" i="3"/>
  <c r="A170" i="3"/>
  <c r="A169" i="3"/>
  <c r="A168" i="3"/>
  <c r="A167" i="3"/>
  <c r="A166" i="3"/>
  <c r="A165" i="3"/>
  <c r="A164" i="3"/>
  <c r="A163" i="3"/>
  <c r="A162" i="3"/>
  <c r="A161" i="3"/>
  <c r="A160" i="3"/>
  <c r="A159" i="3"/>
  <c r="A158" i="3"/>
  <c r="A157" i="3"/>
  <c r="A156" i="3"/>
  <c r="A155" i="3"/>
  <c r="A154" i="3"/>
  <c r="A153" i="3"/>
  <c r="A152" i="3"/>
  <c r="A151" i="3"/>
  <c r="A150" i="3"/>
  <c r="A149" i="3"/>
  <c r="A148" i="3"/>
  <c r="A147" i="3"/>
  <c r="A146" i="3"/>
  <c r="A145" i="3"/>
  <c r="A144" i="3"/>
  <c r="A143" i="3"/>
  <c r="A142" i="3"/>
  <c r="A141" i="3"/>
  <c r="A140" i="3"/>
  <c r="A139" i="3"/>
  <c r="A138" i="3"/>
  <c r="A137" i="3"/>
  <c r="A136" i="3"/>
  <c r="A135" i="3"/>
  <c r="A134" i="3"/>
  <c r="A133" i="3"/>
  <c r="A132" i="3"/>
  <c r="A131" i="3"/>
  <c r="A130" i="3"/>
  <c r="A129" i="3"/>
  <c r="A128" i="3"/>
  <c r="A127" i="3"/>
  <c r="A126" i="3"/>
  <c r="A125" i="3"/>
  <c r="A124" i="3"/>
  <c r="A123" i="3"/>
  <c r="A122" i="3"/>
  <c r="A121" i="3"/>
  <c r="A120" i="3"/>
  <c r="A119" i="3"/>
  <c r="A118" i="3"/>
  <c r="A117" i="3"/>
  <c r="A116" i="3"/>
  <c r="A115" i="3"/>
  <c r="A114" i="3"/>
  <c r="A113" i="3"/>
  <c r="A112" i="3"/>
  <c r="A111" i="3"/>
  <c r="A110" i="3"/>
  <c r="A109" i="3"/>
  <c r="A108" i="3"/>
  <c r="A107" i="3"/>
  <c r="A106" i="3"/>
  <c r="A105" i="3"/>
  <c r="A104" i="3"/>
  <c r="A103" i="3"/>
  <c r="A102" i="3"/>
  <c r="A101" i="3"/>
  <c r="A100" i="3"/>
  <c r="A99" i="3"/>
  <c r="A98" i="3"/>
  <c r="A97" i="3"/>
  <c r="A96" i="3"/>
  <c r="A95" i="3"/>
  <c r="A94" i="3"/>
  <c r="A93" i="3"/>
  <c r="A92" i="3"/>
  <c r="A91" i="3"/>
  <c r="A90" i="3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L12" i="3" l="1"/>
  <c r="M9" i="3" l="1"/>
  <c r="M16" i="3" s="1"/>
  <c r="M19" i="3" s="1"/>
  <c r="M20" i="3" l="1"/>
  <c r="M18" i="3"/>
  <c r="M17" i="3"/>
  <c r="M21" i="3" l="1"/>
  <c r="M7" i="3" s="1"/>
</calcChain>
</file>

<file path=xl/sharedStrings.xml><?xml version="1.0" encoding="utf-8"?>
<sst xmlns="http://schemas.openxmlformats.org/spreadsheetml/2006/main" count="147" uniqueCount="100">
  <si>
    <t>MATERIAL TAKEOFF AND COST ESTIMATE STATEMENT</t>
  </si>
  <si>
    <t>PROJECT NAME:</t>
  </si>
  <si>
    <t>LOCATION:</t>
  </si>
  <si>
    <t>TOTAL AREA(SF)</t>
  </si>
  <si>
    <t>Area May Vary</t>
  </si>
  <si>
    <t>Sr #</t>
  </si>
  <si>
    <t>REFERENCE</t>
  </si>
  <si>
    <t>DESCRIPTION</t>
  </si>
  <si>
    <t>TOTAL COST</t>
  </si>
  <si>
    <t>$COST/SF</t>
  </si>
  <si>
    <t>DIVISION WISE SUMMARY</t>
  </si>
  <si>
    <t>CSI DIVISIONS</t>
  </si>
  <si>
    <t>01-General Conditions</t>
  </si>
  <si>
    <t>28-Electronic Safety &amp; security</t>
  </si>
  <si>
    <t>SUB TOTAL</t>
  </si>
  <si>
    <t>OVERHEAD</t>
  </si>
  <si>
    <t>PROFIT</t>
  </si>
  <si>
    <t>INSURANCE</t>
  </si>
  <si>
    <t>CONTINGENCY</t>
  </si>
  <si>
    <t>NET TOTAL</t>
  </si>
  <si>
    <t>QUANTITY</t>
  </si>
  <si>
    <t>WASTE</t>
  </si>
  <si>
    <t>TOTAL QTY</t>
  </si>
  <si>
    <t>UNIT</t>
  </si>
  <si>
    <t>COST/UNIT</t>
  </si>
  <si>
    <t>MATERIAL TOTAL</t>
  </si>
  <si>
    <t>01. GENERAL CONDITIONS</t>
  </si>
  <si>
    <t>INDIRECT PROJECT COSTS</t>
  </si>
  <si>
    <t>General Liability Insurance</t>
  </si>
  <si>
    <t>Mo</t>
  </si>
  <si>
    <t>General Conditions (Backoffice Overhead)</t>
  </si>
  <si>
    <t>DIRECT PROJECT COSTS</t>
  </si>
  <si>
    <t>Bonding Fee (If required)</t>
  </si>
  <si>
    <t>%</t>
  </si>
  <si>
    <t>Access Control (Pipe Scaffolding or Boom/Scissor Lifts)</t>
  </si>
  <si>
    <t>Equipment Rental</t>
  </si>
  <si>
    <t>Travel, Tools, Gas</t>
  </si>
  <si>
    <t>Field Office</t>
  </si>
  <si>
    <t>Temp. Facilities</t>
  </si>
  <si>
    <t>Temp. Signage and Protection</t>
  </si>
  <si>
    <t>Temp. Fencing</t>
  </si>
  <si>
    <t>Field Superintendent/Foreman (Full Time)</t>
  </si>
  <si>
    <t>Project Manager (Part Time)</t>
  </si>
  <si>
    <t>LF</t>
  </si>
  <si>
    <t>EA</t>
  </si>
  <si>
    <t>NOTES FOR CLIENTS</t>
  </si>
  <si>
    <t>SUBTOTAL</t>
  </si>
  <si>
    <t>THIS EXCEL STATEMENT IS EDITABLE AND CAN BE MODIFIED AS NEEDED.</t>
  </si>
  <si>
    <t>GENERAL CONDITIONS</t>
  </si>
  <si>
    <t>LABOR 
$/UNIT</t>
  </si>
  <si>
    <t>TOTAL MANHOURS</t>
  </si>
  <si>
    <t>EFFICIENCY
(UNIT/HRs)</t>
  </si>
  <si>
    <t>LABOR RATE</t>
  </si>
  <si>
    <t>TOTAL LABOR
COST</t>
  </si>
  <si>
    <t>LABOR + MAT TOTAL COST</t>
  </si>
  <si>
    <t>L+M UNIT COST</t>
  </si>
  <si>
    <t>28. ELECTRONIC SAFETY &amp; SECURITY</t>
  </si>
  <si>
    <t>WIRES &amp; CONDUITS</t>
  </si>
  <si>
    <t>FIRE ALARM DEVICES</t>
  </si>
  <si>
    <t>SECURITY DEVICES</t>
  </si>
  <si>
    <t>Crew Size</t>
  </si>
  <si>
    <t>Working Days</t>
  </si>
  <si>
    <t>Months</t>
  </si>
  <si>
    <r>
      <rPr>
        <b/>
        <sz val="12"/>
        <rFont val="Abadi"/>
        <family val="2"/>
      </rPr>
      <t>NOTES:</t>
    </r>
    <r>
      <rPr>
        <b/>
        <sz val="12"/>
        <color rgb="FFFF0000"/>
        <rFont val="Abadi"/>
        <family val="2"/>
      </rPr>
      <t xml:space="preserve"> PRICES OF LABOR AND MATERIALS ARE TAKEN FROM ONLINE MARKET RESOURCES AND CAN DIFFER FROM LOCAL VENDOR/SUPPLIER, RESPECTED CLIENTS ARE ADVISED TO DOUBLE CHECK TO MAKE SURE THE BID IS COMPETITIVE.</t>
    </r>
  </si>
  <si>
    <t>Units Legends; LS=Lump sum, LF=Linear Footage, CY=Cubic Yard, SF=Square Footage, EA=Count/Each</t>
  </si>
  <si>
    <t>PROJECT</t>
  </si>
  <si>
    <t>ADDRESS</t>
  </si>
  <si>
    <t>Total Man-hours</t>
  </si>
  <si>
    <t>2#14 FPLP</t>
  </si>
  <si>
    <t>2#16 FPLP</t>
  </si>
  <si>
    <t>CR, Card Reader</t>
  </si>
  <si>
    <t>ES, Electric Strike</t>
  </si>
  <si>
    <t>177cd Strobe</t>
  </si>
  <si>
    <t>Photo-Electric Smoke Detector W/ Strobe, 520 Hz</t>
  </si>
  <si>
    <t>Photo-Electric Smoke &amp; Carbon Monoxide Detector W/ Strobe, 520 Hz</t>
  </si>
  <si>
    <t>Photo-Electric Smoke &amp; Carbon Monoxide Detector, 520 Hz</t>
  </si>
  <si>
    <t>Photo-Electric Smoke Detector, 520 Hz</t>
  </si>
  <si>
    <t>Photo-Electric Smoke Detector, Elevator Recall</t>
  </si>
  <si>
    <t>15cd Horn / Strobe, 520 Hz</t>
  </si>
  <si>
    <t>Tamper Switch</t>
  </si>
  <si>
    <t>Flow Switch</t>
  </si>
  <si>
    <t>30cd Strobe</t>
  </si>
  <si>
    <t>15cd Strobe</t>
  </si>
  <si>
    <t>Fire Alarm Beacon</t>
  </si>
  <si>
    <t>Firefighters Key Box</t>
  </si>
  <si>
    <t>BDA Annunciator Panel</t>
  </si>
  <si>
    <t>Rath Call System Panel</t>
  </si>
  <si>
    <t>Fire Alarm Annunciator Panel</t>
  </si>
  <si>
    <t>Photo Electric Smoke Detector</t>
  </si>
  <si>
    <t>30cd Horn / Strobe, 520 Hz</t>
  </si>
  <si>
    <t>75cd Horn / Strobe, 520 Hz</t>
  </si>
  <si>
    <t>Starlink Communicator Panel, WBFD Approved</t>
  </si>
  <si>
    <t>FACP, Fire Alarm Control Panel</t>
  </si>
  <si>
    <t>Carbon Monoxide Detector</t>
  </si>
  <si>
    <t>3/4" Conduit W/ Pullstring</t>
  </si>
  <si>
    <t>FA1 - FA3</t>
  </si>
  <si>
    <t>NAC, Notification Appliance Circuit Panel</t>
  </si>
  <si>
    <t>Pull Station</t>
  </si>
  <si>
    <t>Independent Addressable Module</t>
  </si>
  <si>
    <t>LOW VOLTAGE 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</si>
</sst>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"/>
    <numFmt numFmtId="166" formatCode="_(&quot;$&quot;* #,##0.0_);_(&quot;$&quot;* \(#,##0.0\);_(&quot;$&quot;* &quot;-&quot;??_);_(@_)"/>
    <numFmt numFmtId="167" formatCode="0.0_ "/>
    <numFmt numFmtId="168" formatCode="&quot;$&quot;#,##0"/>
    <numFmt numFmtId="169" formatCode="_(&quot;$&quot;* #,##0_);_(&quot;$&quot;* \(#,##0\);_(&quot;$&quot;* &quot;-&quot;??_);_(@_)"/>
    <numFmt numFmtId="170" formatCode="_(&quot;$&quot;* #,##0_);_(&quot;$&quot;* \(#,##0\);_(&quot;$&quot;* &quot;-&quot;?_);_(@_)"/>
    <numFmt numFmtId="171" formatCode="_([$$-409]* #,##0.00_);_([$$-409]* \(#,##0.00\);_([$$-409]* &quot;-&quot;??_);_(@_)"/>
    <numFmt numFmtId="172" formatCode="_([$$-409]* #,##0_);_([$$-409]* \(#,##0\);_([$$-409]* &quot;-&quot;??_);_(@_)"/>
    <numFmt numFmtId="173" formatCode="_(&quot;$&quot;* #,##0.00_);_(&quot;$&quot;* \(#,##0.00\);_(&quot;$&quot;* &quot;-&quot;?_);_(@_)"/>
    <numFmt numFmtId="174" formatCode="_(&quot;$&quot;* #,##0.0_);_(&quot;$&quot;* \(#,##0.0\);_(&quot;$&quot;* &quot;-&quot;?_);_(@_)"/>
    <numFmt numFmtId="175" formatCode="_(* #,##0_);_(* \(#,##0\);_(* &quot;-&quot;??_);_(@_)"/>
  </numFmts>
  <fonts count="38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charset val="134"/>
      <scheme val="minor"/>
    </font>
    <font>
      <sz val="12"/>
      <name val="Calibri"/>
      <charset val="134"/>
      <scheme val="minor"/>
    </font>
    <font>
      <sz val="11"/>
      <name val="Calibri"/>
      <charset val="134"/>
      <scheme val="minor"/>
    </font>
    <font>
      <sz val="11"/>
      <color theme="1"/>
      <name val="Calibri"/>
      <charset val="134"/>
      <scheme val="minor"/>
    </font>
    <font>
      <sz val="12"/>
      <name val="Arial"/>
      <charset val="134"/>
    </font>
    <font>
      <sz val="12"/>
      <name val="Arial"/>
      <charset val="134"/>
    </font>
    <font>
      <b/>
      <sz val="11"/>
      <color theme="0"/>
      <name val="Calibri"/>
      <charset val="134"/>
      <scheme val="minor"/>
    </font>
    <font>
      <b/>
      <sz val="11"/>
      <color theme="0"/>
      <name val="Calibri"/>
      <charset val="134"/>
      <scheme val="minor"/>
    </font>
    <font>
      <b/>
      <sz val="11"/>
      <color rgb="FF333333"/>
      <name val="Calibri"/>
      <charset val="134"/>
      <scheme val="minor"/>
    </font>
    <font>
      <b/>
      <sz val="11"/>
      <color rgb="FF333333"/>
      <name val="Calibri"/>
      <charset val="134"/>
      <scheme val="minor"/>
    </font>
    <font>
      <b/>
      <sz val="14"/>
      <color theme="0"/>
      <name val="Calibri"/>
      <charset val="134"/>
      <scheme val="minor"/>
    </font>
    <font>
      <b/>
      <sz val="14"/>
      <color theme="0"/>
      <name val="Calibri"/>
      <charset val="134"/>
      <scheme val="minor"/>
    </font>
    <font>
      <b/>
      <sz val="14"/>
      <color theme="0"/>
      <name val="Abadi"/>
      <family val="2"/>
    </font>
    <font>
      <b/>
      <sz val="12"/>
      <color theme="0"/>
      <name val="Abadi"/>
      <family val="2"/>
    </font>
    <font>
      <sz val="12"/>
      <name val="Abadi"/>
      <family val="2"/>
    </font>
    <font>
      <b/>
      <sz val="11"/>
      <color theme="1"/>
      <name val="Abadi"/>
      <family val="2"/>
    </font>
    <font>
      <sz val="11"/>
      <color theme="1"/>
      <name val="Abadi"/>
      <family val="2"/>
    </font>
    <font>
      <b/>
      <sz val="14"/>
      <color rgb="FFFF0000"/>
      <name val="Abadi"/>
      <family val="2"/>
    </font>
    <font>
      <b/>
      <sz val="14"/>
      <color theme="1"/>
      <name val="Abadi"/>
      <family val="2"/>
    </font>
    <font>
      <b/>
      <sz val="12"/>
      <name val="Abadi"/>
      <family val="2"/>
    </font>
    <font>
      <b/>
      <sz val="12"/>
      <color theme="1"/>
      <name val="Abadi"/>
      <family val="2"/>
    </font>
    <font>
      <sz val="12"/>
      <color theme="1"/>
      <name val="Abadi"/>
      <family val="2"/>
    </font>
    <font>
      <sz val="11"/>
      <name val="Abadi"/>
      <family val="2"/>
    </font>
    <font>
      <b/>
      <sz val="12"/>
      <color rgb="FFFF0000"/>
      <name val="Abadi"/>
      <family val="2"/>
    </font>
    <font>
      <b/>
      <sz val="11"/>
      <color rgb="FFFF0000"/>
      <name val="Abadi"/>
      <family val="2"/>
    </font>
    <font>
      <sz val="18"/>
      <name val="Abadi"/>
      <family val="2"/>
    </font>
    <font>
      <b/>
      <sz val="14"/>
      <name val="Abadi"/>
      <family val="2"/>
    </font>
    <font>
      <sz val="12"/>
      <color theme="0"/>
      <name val="Abadi"/>
      <family val="2"/>
    </font>
    <font>
      <b/>
      <sz val="11"/>
      <color theme="0"/>
      <name val="Abadi"/>
      <family val="2"/>
    </font>
    <font>
      <sz val="11"/>
      <color theme="1"/>
      <name val="ABADI"/>
    </font>
    <font>
      <b/>
      <sz val="14"/>
      <color rgb="FF002060"/>
      <name val="Abadi"/>
      <family val="2"/>
    </font>
    <font>
      <b/>
      <sz val="12"/>
      <color rgb="FFFF0000"/>
      <name val="ABADI"/>
    </font>
    <font>
      <b/>
      <sz val="12"/>
      <color rgb="FF002060"/>
      <name val="Abadi"/>
    </font>
    <font>
      <b/>
      <sz val="16"/>
      <color theme="0"/>
      <name val="Abadi"/>
      <family val="2"/>
    </font>
    <font>
      <b/>
      <sz val="12"/>
      <color rgb="FFFF0000"/>
      <name val="Calibri"/>
      <family val="2"/>
      <scheme val="minor"/>
    </font>
    <font>
      <b/>
      <sz val="12"/>
      <color rgb="FF002060"/>
      <name val="Abadi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CC"/>
        <bgColor indexed="64"/>
      </patternFill>
    </fill>
    <fill>
      <gradientFill degree="90">
        <stop position="0">
          <color theme="5" tint="-0.25098422193060094"/>
        </stop>
        <stop position="1">
          <color theme="0" tint="-0.49797051911984619"/>
        </stop>
      </gradientFill>
    </fill>
    <fill>
      <gradientFill degree="90">
        <stop position="0">
          <color theme="5" tint="-0.25098422193060094"/>
        </stop>
        <stop position="1">
          <color theme="0" tint="-0.49794000061037019"/>
        </stop>
      </gradientFill>
    </fill>
    <fill>
      <gradientFill degree="270">
        <stop position="0">
          <color rgb="FFAAD2DA"/>
        </stop>
        <stop position="1">
          <color rgb="FF4A909A"/>
        </stop>
      </gradientFill>
    </fill>
    <fill>
      <gradientFill>
        <stop position="0">
          <color theme="5" tint="0.79995117038483843"/>
        </stop>
        <stop position="1">
          <color theme="5" tint="-0.25098422193060094"/>
        </stop>
      </gradientFill>
    </fill>
    <fill>
      <gradientFill>
        <stop position="0">
          <color theme="5" tint="0.79992065187536243"/>
        </stop>
        <stop position="1">
          <color theme="5" tint="-0.25098422193060094"/>
        </stop>
      </gradientFill>
    </fill>
    <fill>
      <gradientFill degree="90">
        <stop position="0">
          <color theme="5"/>
        </stop>
        <stop position="1">
          <color theme="2" tint="-9.8025452436902985E-2"/>
        </stop>
      </gradient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-0.249977111117893"/>
        <bgColor indexed="64"/>
      </patternFill>
    </fill>
  </fills>
  <borders count="7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22"/>
      </bottom>
      <diagonal/>
    </border>
    <border>
      <left style="thin">
        <color auto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indexed="22"/>
      </left>
      <right/>
      <top style="thin">
        <color indexed="22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1"/>
      </top>
      <bottom style="medium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rgb="FFB2B2B2"/>
      </right>
      <top style="thin">
        <color auto="1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theme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</borders>
  <cellStyleXfs count="28">
    <xf numFmtId="0" fontId="0" fillId="0" borderId="0"/>
    <xf numFmtId="44" fontId="5" fillId="0" borderId="0" applyFont="0" applyFill="0" applyBorder="0" applyAlignment="0" applyProtection="0"/>
    <xf numFmtId="0" fontId="5" fillId="4" borderId="37" applyNumberFormat="0" applyFon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5" fillId="0" borderId="0"/>
    <xf numFmtId="0" fontId="5" fillId="4" borderId="37" applyNumberFormat="0" applyFont="0" applyAlignment="0" applyProtection="0"/>
    <xf numFmtId="0" fontId="5" fillId="4" borderId="37" applyNumberFormat="0" applyFont="0" applyAlignment="0" applyProtection="0"/>
    <xf numFmtId="0" fontId="5" fillId="4" borderId="37" applyNumberFormat="0" applyFont="0" applyAlignment="0" applyProtection="0"/>
    <xf numFmtId="0" fontId="5" fillId="4" borderId="37" applyNumberFormat="0" applyFont="0" applyAlignment="0" applyProtection="0"/>
    <xf numFmtId="0" fontId="5" fillId="4" borderId="37" applyNumberFormat="0" applyFont="0" applyAlignment="0" applyProtection="0"/>
    <xf numFmtId="0" fontId="5" fillId="4" borderId="37" applyNumberFormat="0" applyFont="0" applyAlignment="0" applyProtection="0"/>
    <xf numFmtId="0" fontId="8" fillId="5" borderId="4" applyAlignment="0">
      <alignment horizontal="center" vertical="center"/>
    </xf>
    <xf numFmtId="0" fontId="9" fillId="6" borderId="4" applyAlignment="0">
      <alignment horizontal="center" vertical="center"/>
    </xf>
    <xf numFmtId="164" fontId="5" fillId="7" borderId="4">
      <alignment horizontal="right" vertical="center"/>
    </xf>
    <xf numFmtId="164" fontId="5" fillId="7" borderId="4">
      <alignment horizontal="right" vertical="center"/>
    </xf>
    <xf numFmtId="0" fontId="10" fillId="8" borderId="38" applyBorder="0" applyAlignment="0">
      <alignment horizontal="left" vertical="center" wrapText="1"/>
    </xf>
    <xf numFmtId="0" fontId="11" fillId="9" borderId="38" applyBorder="0" applyAlignment="0">
      <alignment horizontal="left" vertical="center" wrapText="1"/>
    </xf>
    <xf numFmtId="164" fontId="12" fillId="10" borderId="39" applyBorder="0">
      <alignment horizontal="center" vertical="center"/>
    </xf>
    <xf numFmtId="164" fontId="13" fillId="10" borderId="39" applyBorder="0">
      <alignment horizontal="center" vertical="center"/>
    </xf>
    <xf numFmtId="0" fontId="1" fillId="4" borderId="37" applyNumberFormat="0" applyFont="0" applyAlignment="0" applyProtection="0"/>
    <xf numFmtId="43" fontId="5" fillId="0" borderId="0" applyFont="0" applyFill="0" applyBorder="0" applyAlignment="0" applyProtection="0"/>
  </cellStyleXfs>
  <cellXfs count="256">
    <xf numFmtId="0" fontId="0" fillId="0" borderId="0" xfId="0"/>
    <xf numFmtId="0" fontId="5" fillId="2" borderId="0" xfId="11" applyFill="1"/>
    <xf numFmtId="0" fontId="3" fillId="2" borderId="0" xfId="9" applyFont="1" applyFill="1" applyAlignment="1">
      <alignment vertical="center"/>
    </xf>
    <xf numFmtId="0" fontId="5" fillId="0" borderId="0" xfId="11"/>
    <xf numFmtId="0" fontId="2" fillId="0" borderId="0" xfId="11" applyFont="1"/>
    <xf numFmtId="0" fontId="5" fillId="0" borderId="0" xfId="11" applyAlignment="1">
      <alignment wrapText="1"/>
    </xf>
    <xf numFmtId="165" fontId="5" fillId="0" borderId="0" xfId="11" applyNumberFormat="1"/>
    <xf numFmtId="2" fontId="5" fillId="0" borderId="0" xfId="11" applyNumberFormat="1"/>
    <xf numFmtId="166" fontId="5" fillId="0" borderId="0" xfId="11" applyNumberFormat="1"/>
    <xf numFmtId="44" fontId="5" fillId="0" borderId="0" xfId="11" applyNumberFormat="1"/>
    <xf numFmtId="0" fontId="2" fillId="0" borderId="0" xfId="11" applyFont="1" applyAlignment="1">
      <alignment horizontal="center" vertical="center"/>
    </xf>
    <xf numFmtId="0" fontId="4" fillId="0" borderId="0" xfId="11" applyFont="1" applyAlignment="1">
      <alignment horizontal="justify" vertical="center" wrapText="1"/>
    </xf>
    <xf numFmtId="165" fontId="4" fillId="0" borderId="0" xfId="11" applyNumberFormat="1" applyFont="1" applyAlignment="1">
      <alignment horizontal="right" vertical="center"/>
    </xf>
    <xf numFmtId="2" fontId="4" fillId="0" borderId="0" xfId="11" applyNumberFormat="1" applyFont="1" applyAlignment="1">
      <alignment horizontal="right" vertical="center"/>
    </xf>
    <xf numFmtId="0" fontId="4" fillId="0" borderId="0" xfId="11" applyFont="1" applyAlignment="1">
      <alignment horizontal="right" vertical="center"/>
    </xf>
    <xf numFmtId="166" fontId="4" fillId="0" borderId="0" xfId="11" applyNumberFormat="1" applyFont="1" applyAlignment="1">
      <alignment horizontal="right" vertical="center"/>
    </xf>
    <xf numFmtId="44" fontId="4" fillId="0" borderId="0" xfId="11" applyNumberFormat="1" applyFont="1" applyAlignment="1">
      <alignment horizontal="right" vertical="center"/>
    </xf>
    <xf numFmtId="0" fontId="3" fillId="0" borderId="0" xfId="9" applyFont="1" applyAlignment="1">
      <alignment vertical="center"/>
    </xf>
    <xf numFmtId="164" fontId="5" fillId="0" borderId="0" xfId="11" applyNumberFormat="1" applyAlignment="1">
      <alignment horizontal="right" vertical="center"/>
    </xf>
    <xf numFmtId="1" fontId="16" fillId="0" borderId="5" xfId="2" applyNumberFormat="1" applyFont="1" applyFill="1" applyBorder="1" applyAlignment="1">
      <alignment horizontal="center" vertical="top"/>
    </xf>
    <xf numFmtId="0" fontId="16" fillId="0" borderId="7" xfId="2" applyNumberFormat="1" applyFont="1" applyFill="1" applyBorder="1" applyAlignment="1">
      <alignment horizontal="left" vertical="center" wrapText="1"/>
    </xf>
    <xf numFmtId="167" fontId="16" fillId="0" borderId="7" xfId="2" applyNumberFormat="1" applyFont="1" applyFill="1" applyBorder="1" applyAlignment="1">
      <alignment horizontal="right" vertical="center"/>
    </xf>
    <xf numFmtId="9" fontId="16" fillId="0" borderId="7" xfId="2" applyNumberFormat="1" applyFont="1" applyFill="1" applyBorder="1" applyAlignment="1">
      <alignment horizontal="right" vertical="center"/>
    </xf>
    <xf numFmtId="165" fontId="16" fillId="0" borderId="7" xfId="2" applyNumberFormat="1" applyFont="1" applyFill="1" applyBorder="1" applyAlignment="1">
      <alignment horizontal="right" vertical="center"/>
    </xf>
    <xf numFmtId="44" fontId="16" fillId="0" borderId="7" xfId="2" applyNumberFormat="1" applyFont="1" applyFill="1" applyBorder="1" applyAlignment="1">
      <alignment horizontal="right" vertical="center"/>
    </xf>
    <xf numFmtId="169" fontId="16" fillId="0" borderId="7" xfId="2" applyNumberFormat="1" applyFont="1" applyFill="1" applyBorder="1" applyAlignment="1">
      <alignment horizontal="right" vertical="center"/>
    </xf>
    <xf numFmtId="0" fontId="17" fillId="0" borderId="9" xfId="0" applyFont="1" applyBorder="1" applyAlignment="1">
      <alignment horizontal="center" vertical="center"/>
    </xf>
    <xf numFmtId="0" fontId="16" fillId="0" borderId="0" xfId="8" applyFont="1" applyAlignment="1">
      <alignment vertical="center"/>
    </xf>
    <xf numFmtId="0" fontId="16" fillId="2" borderId="0" xfId="8" applyFont="1" applyFill="1" applyAlignment="1">
      <alignment vertical="center"/>
    </xf>
    <xf numFmtId="0" fontId="18" fillId="0" borderId="0" xfId="0" applyFont="1"/>
    <xf numFmtId="0" fontId="18" fillId="2" borderId="0" xfId="0" applyFont="1" applyFill="1"/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21" fillId="0" borderId="6" xfId="2" applyNumberFormat="1" applyFont="1" applyFill="1" applyBorder="1" applyAlignment="1">
      <alignment horizontal="center" vertical="center" wrapText="1"/>
    </xf>
    <xf numFmtId="165" fontId="16" fillId="0" borderId="7" xfId="12" applyNumberFormat="1" applyFont="1" applyFill="1" applyBorder="1" applyAlignment="1">
      <alignment horizontal="right" vertical="center"/>
    </xf>
    <xf numFmtId="9" fontId="16" fillId="0" borderId="7" xfId="12" applyNumberFormat="1" applyFont="1" applyFill="1" applyBorder="1" applyAlignment="1">
      <alignment horizontal="right" vertical="center"/>
    </xf>
    <xf numFmtId="0" fontId="16" fillId="0" borderId="7" xfId="2" applyFont="1" applyFill="1" applyBorder="1" applyAlignment="1">
      <alignment horizontal="left" vertical="center" wrapText="1"/>
    </xf>
    <xf numFmtId="166" fontId="17" fillId="0" borderId="20" xfId="0" applyNumberFormat="1" applyFont="1" applyBorder="1" applyAlignment="1">
      <alignment horizontal="center" vertical="center"/>
    </xf>
    <xf numFmtId="171" fontId="22" fillId="0" borderId="0" xfId="0" applyNumberFormat="1" applyFont="1" applyAlignment="1">
      <alignment vertical="top"/>
    </xf>
    <xf numFmtId="171" fontId="22" fillId="0" borderId="21" xfId="0" applyNumberFormat="1" applyFont="1" applyBorder="1" applyAlignment="1">
      <alignment vertical="top"/>
    </xf>
    <xf numFmtId="0" fontId="23" fillId="0" borderId="0" xfId="8" applyFont="1" applyAlignment="1">
      <alignment vertical="center"/>
    </xf>
    <xf numFmtId="0" fontId="18" fillId="0" borderId="3" xfId="0" applyFont="1" applyBorder="1"/>
    <xf numFmtId="166" fontId="23" fillId="0" borderId="20" xfId="0" applyNumberFormat="1" applyFont="1" applyBorder="1" applyAlignment="1">
      <alignment vertical="top"/>
    </xf>
    <xf numFmtId="0" fontId="17" fillId="0" borderId="0" xfId="0" applyFont="1"/>
    <xf numFmtId="0" fontId="24" fillId="0" borderId="0" xfId="0" applyFont="1" applyAlignment="1">
      <alignment horizontal="justify" vertical="center" wrapText="1"/>
    </xf>
    <xf numFmtId="165" fontId="24" fillId="0" borderId="0" xfId="0" applyNumberFormat="1" applyFont="1" applyAlignment="1">
      <alignment horizontal="right" vertical="center"/>
    </xf>
    <xf numFmtId="9" fontId="18" fillId="0" borderId="0" xfId="0" applyNumberFormat="1" applyFont="1" applyAlignment="1">
      <alignment horizontal="right" vertical="center"/>
    </xf>
    <xf numFmtId="2" fontId="24" fillId="0" borderId="0" xfId="0" applyNumberFormat="1" applyFont="1" applyAlignment="1">
      <alignment horizontal="right" vertical="center"/>
    </xf>
    <xf numFmtId="166" fontId="24" fillId="0" borderId="0" xfId="0" applyNumberFormat="1" applyFont="1" applyAlignment="1">
      <alignment horizontal="right" vertical="center"/>
    </xf>
    <xf numFmtId="44" fontId="24" fillId="0" borderId="0" xfId="0" applyNumberFormat="1" applyFont="1" applyAlignment="1">
      <alignment horizontal="right" vertical="center"/>
    </xf>
    <xf numFmtId="164" fontId="18" fillId="0" borderId="0" xfId="0" applyNumberFormat="1" applyFont="1" applyAlignment="1">
      <alignment horizontal="right" vertical="center"/>
    </xf>
    <xf numFmtId="0" fontId="18" fillId="0" borderId="0" xfId="11" applyFont="1"/>
    <xf numFmtId="0" fontId="18" fillId="2" borderId="0" xfId="11" applyFont="1" applyFill="1"/>
    <xf numFmtId="0" fontId="19" fillId="0" borderId="0" xfId="11" applyFont="1" applyAlignment="1">
      <alignment horizontal="left" vertical="center"/>
    </xf>
    <xf numFmtId="14" fontId="20" fillId="0" borderId="0" xfId="11" applyNumberFormat="1" applyFont="1" applyAlignment="1">
      <alignment horizontal="left" vertical="center" wrapText="1"/>
    </xf>
    <xf numFmtId="0" fontId="20" fillId="0" borderId="0" xfId="11" applyFont="1" applyAlignment="1">
      <alignment horizontal="left" vertical="center" wrapText="1"/>
    </xf>
    <xf numFmtId="0" fontId="17" fillId="0" borderId="0" xfId="11" applyFont="1" applyAlignment="1">
      <alignment horizontal="center" vertical="center"/>
    </xf>
    <xf numFmtId="0" fontId="17" fillId="0" borderId="0" xfId="11" applyFont="1" applyAlignment="1">
      <alignment horizontal="center" vertical="center" wrapText="1"/>
    </xf>
    <xf numFmtId="0" fontId="17" fillId="0" borderId="9" xfId="11" applyFont="1" applyBorder="1" applyAlignment="1">
      <alignment horizontal="center" vertical="center"/>
    </xf>
    <xf numFmtId="0" fontId="17" fillId="2" borderId="0" xfId="11" applyFont="1" applyFill="1" applyAlignment="1">
      <alignment horizontal="center" vertical="center"/>
    </xf>
    <xf numFmtId="0" fontId="17" fillId="0" borderId="3" xfId="11" applyFont="1" applyBorder="1" applyAlignment="1">
      <alignment horizontal="center" vertical="center"/>
    </xf>
    <xf numFmtId="165" fontId="15" fillId="3" borderId="4" xfId="11" applyNumberFormat="1" applyFont="1" applyFill="1" applyBorder="1" applyAlignment="1">
      <alignment horizontal="center" vertical="center"/>
    </xf>
    <xf numFmtId="0" fontId="15" fillId="3" borderId="4" xfId="11" applyFont="1" applyFill="1" applyBorder="1" applyAlignment="1">
      <alignment horizontal="center" vertical="center"/>
    </xf>
    <xf numFmtId="2" fontId="15" fillId="3" borderId="4" xfId="11" applyNumberFormat="1" applyFont="1" applyFill="1" applyBorder="1" applyAlignment="1">
      <alignment horizontal="center" vertical="center"/>
    </xf>
    <xf numFmtId="166" fontId="15" fillId="3" borderId="4" xfId="11" applyNumberFormat="1" applyFont="1" applyFill="1" applyBorder="1" applyAlignment="1">
      <alignment horizontal="center" vertical="center"/>
    </xf>
    <xf numFmtId="166" fontId="15" fillId="3" borderId="4" xfId="11" applyNumberFormat="1" applyFont="1" applyFill="1" applyBorder="1" applyAlignment="1">
      <alignment horizontal="center" vertical="center" wrapText="1"/>
    </xf>
    <xf numFmtId="0" fontId="15" fillId="3" borderId="4" xfId="11" applyFont="1" applyFill="1" applyBorder="1" applyAlignment="1">
      <alignment horizontal="center" vertical="center" wrapText="1"/>
    </xf>
    <xf numFmtId="0" fontId="15" fillId="3" borderId="1" xfId="11" applyFont="1" applyFill="1" applyBorder="1" applyAlignment="1">
      <alignment horizontal="center" vertical="center"/>
    </xf>
    <xf numFmtId="0" fontId="16" fillId="0" borderId="0" xfId="9" applyFont="1" applyAlignment="1">
      <alignment vertical="center"/>
    </xf>
    <xf numFmtId="165" fontId="17" fillId="0" borderId="0" xfId="11" applyNumberFormat="1" applyFont="1" applyAlignment="1">
      <alignment horizontal="right" vertical="center"/>
    </xf>
    <xf numFmtId="2" fontId="17" fillId="0" borderId="0" xfId="11" applyNumberFormat="1" applyFont="1" applyAlignment="1">
      <alignment horizontal="right" vertical="center"/>
    </xf>
    <xf numFmtId="0" fontId="17" fillId="0" borderId="0" xfId="11" applyFont="1" applyAlignment="1">
      <alignment horizontal="right" vertical="center"/>
    </xf>
    <xf numFmtId="166" fontId="17" fillId="0" borderId="0" xfId="11" applyNumberFormat="1" applyFont="1" applyAlignment="1">
      <alignment horizontal="right" vertical="center"/>
    </xf>
    <xf numFmtId="44" fontId="17" fillId="0" borderId="0" xfId="11" applyNumberFormat="1" applyFont="1" applyAlignment="1">
      <alignment horizontal="right" vertical="center"/>
    </xf>
    <xf numFmtId="0" fontId="16" fillId="2" borderId="0" xfId="9" applyFont="1" applyFill="1" applyAlignment="1">
      <alignment vertical="center"/>
    </xf>
    <xf numFmtId="168" fontId="15" fillId="3" borderId="10" xfId="11" applyNumberFormat="1" applyFont="1" applyFill="1" applyBorder="1" applyAlignment="1">
      <alignment horizontal="center" vertical="center"/>
    </xf>
    <xf numFmtId="1" fontId="16" fillId="0" borderId="5" xfId="17" applyNumberFormat="1" applyFont="1" applyFill="1" applyBorder="1" applyAlignment="1">
      <alignment horizontal="center" vertical="top"/>
    </xf>
    <xf numFmtId="0" fontId="16" fillId="0" borderId="6" xfId="17" applyNumberFormat="1" applyFont="1" applyFill="1" applyBorder="1" applyAlignment="1">
      <alignment horizontal="center" vertical="center" wrapText="1"/>
    </xf>
    <xf numFmtId="165" fontId="16" fillId="0" borderId="7" xfId="15" applyNumberFormat="1" applyFont="1" applyFill="1" applyBorder="1" applyAlignment="1">
      <alignment horizontal="right" vertical="center"/>
    </xf>
    <xf numFmtId="0" fontId="16" fillId="0" borderId="7" xfId="15" applyNumberFormat="1" applyFont="1" applyFill="1" applyBorder="1" applyAlignment="1">
      <alignment horizontal="right" vertical="center"/>
    </xf>
    <xf numFmtId="44" fontId="16" fillId="0" borderId="7" xfId="17" applyNumberFormat="1" applyFont="1" applyFill="1" applyBorder="1" applyAlignment="1">
      <alignment horizontal="right" vertical="center"/>
    </xf>
    <xf numFmtId="169" fontId="16" fillId="0" borderId="7" xfId="17" applyNumberFormat="1" applyFont="1" applyFill="1" applyBorder="1" applyAlignment="1">
      <alignment horizontal="right" vertical="center"/>
    </xf>
    <xf numFmtId="44" fontId="16" fillId="0" borderId="7" xfId="5" applyFont="1" applyFill="1" applyBorder="1" applyAlignment="1">
      <alignment horizontal="right" vertical="center"/>
    </xf>
    <xf numFmtId="170" fontId="16" fillId="0" borderId="7" xfId="17" applyNumberFormat="1" applyFont="1" applyFill="1" applyBorder="1" applyAlignment="1" applyProtection="1">
      <alignment horizontal="right" vertical="center"/>
    </xf>
    <xf numFmtId="170" fontId="16" fillId="0" borderId="11" xfId="17" applyNumberFormat="1" applyFont="1" applyFill="1" applyBorder="1" applyAlignment="1" applyProtection="1">
      <alignment horizontal="right" vertical="center"/>
    </xf>
    <xf numFmtId="170" fontId="16" fillId="0" borderId="6" xfId="17" applyNumberFormat="1" applyFont="1" applyFill="1" applyBorder="1" applyAlignment="1" applyProtection="1">
      <alignment horizontal="left" vertical="top"/>
    </xf>
    <xf numFmtId="0" fontId="27" fillId="0" borderId="7" xfId="17" applyFont="1" applyFill="1" applyBorder="1" applyAlignment="1">
      <alignment horizontal="left" vertical="center" wrapText="1"/>
    </xf>
    <xf numFmtId="165" fontId="16" fillId="0" borderId="7" xfId="17" applyNumberFormat="1" applyFont="1" applyFill="1" applyBorder="1" applyAlignment="1">
      <alignment horizontal="right" vertical="center"/>
    </xf>
    <xf numFmtId="0" fontId="16" fillId="0" borderId="7" xfId="17" applyNumberFormat="1" applyFont="1" applyFill="1" applyBorder="1" applyAlignment="1">
      <alignment horizontal="right" vertical="center"/>
    </xf>
    <xf numFmtId="170" fontId="28" fillId="0" borderId="11" xfId="17" applyNumberFormat="1" applyFont="1" applyFill="1" applyBorder="1" applyAlignment="1" applyProtection="1">
      <alignment horizontal="right" vertical="center"/>
    </xf>
    <xf numFmtId="173" fontId="28" fillId="0" borderId="6" xfId="17" applyNumberFormat="1" applyFont="1" applyFill="1" applyBorder="1" applyAlignment="1" applyProtection="1">
      <alignment horizontal="left" vertical="top"/>
    </xf>
    <xf numFmtId="169" fontId="16" fillId="0" borderId="7" xfId="5" applyNumberFormat="1" applyFont="1" applyFill="1" applyBorder="1" applyAlignment="1">
      <alignment horizontal="right" vertical="center"/>
    </xf>
    <xf numFmtId="0" fontId="16" fillId="0" borderId="31" xfId="17" applyNumberFormat="1" applyFont="1" applyFill="1" applyBorder="1" applyAlignment="1">
      <alignment horizontal="center" vertical="center" wrapText="1"/>
    </xf>
    <xf numFmtId="1" fontId="16" fillId="0" borderId="12" xfId="17" applyNumberFormat="1" applyFont="1" applyFill="1" applyBorder="1" applyAlignment="1">
      <alignment horizontal="center" vertical="top"/>
    </xf>
    <xf numFmtId="0" fontId="16" fillId="0" borderId="13" xfId="17" applyNumberFormat="1" applyFont="1" applyFill="1" applyBorder="1" applyAlignment="1">
      <alignment horizontal="center" vertical="center" wrapText="1"/>
    </xf>
    <xf numFmtId="0" fontId="16" fillId="0" borderId="14" xfId="17" applyFont="1" applyFill="1" applyBorder="1" applyAlignment="1">
      <alignment horizontal="left" vertical="center" wrapText="1"/>
    </xf>
    <xf numFmtId="165" fontId="16" fillId="0" borderId="14" xfId="17" applyNumberFormat="1" applyFont="1" applyFill="1" applyBorder="1" applyAlignment="1">
      <alignment horizontal="right" vertical="center"/>
    </xf>
    <xf numFmtId="0" fontId="16" fillId="0" borderId="14" xfId="17" applyNumberFormat="1" applyFont="1" applyFill="1" applyBorder="1" applyAlignment="1">
      <alignment horizontal="right" vertical="center"/>
    </xf>
    <xf numFmtId="44" fontId="16" fillId="0" borderId="14" xfId="17" applyNumberFormat="1" applyFont="1" applyFill="1" applyBorder="1" applyAlignment="1">
      <alignment horizontal="right" vertical="center"/>
    </xf>
    <xf numFmtId="169" fontId="16" fillId="0" borderId="14" xfId="17" applyNumberFormat="1" applyFont="1" applyFill="1" applyBorder="1" applyAlignment="1">
      <alignment horizontal="right" vertical="center"/>
    </xf>
    <xf numFmtId="44" fontId="16" fillId="0" borderId="14" xfId="5" applyFont="1" applyFill="1" applyBorder="1" applyAlignment="1">
      <alignment horizontal="right" vertical="center"/>
    </xf>
    <xf numFmtId="170" fontId="16" fillId="0" borderId="14" xfId="17" applyNumberFormat="1" applyFont="1" applyFill="1" applyBorder="1" applyAlignment="1" applyProtection="1">
      <alignment horizontal="right" vertical="center"/>
    </xf>
    <xf numFmtId="170" fontId="16" fillId="0" borderId="34" xfId="17" applyNumberFormat="1" applyFont="1" applyFill="1" applyBorder="1" applyAlignment="1" applyProtection="1">
      <alignment horizontal="right" vertical="center"/>
    </xf>
    <xf numFmtId="170" fontId="16" fillId="0" borderId="13" xfId="17" applyNumberFormat="1" applyFont="1" applyFill="1" applyBorder="1" applyAlignment="1" applyProtection="1">
      <alignment horizontal="left" vertical="top"/>
    </xf>
    <xf numFmtId="0" fontId="17" fillId="0" borderId="35" xfId="11" applyFont="1" applyBorder="1" applyAlignment="1">
      <alignment horizontal="center" vertical="center"/>
    </xf>
    <xf numFmtId="166" fontId="17" fillId="0" borderId="0" xfId="11" applyNumberFormat="1" applyFont="1" applyAlignment="1">
      <alignment horizontal="center" vertical="center"/>
    </xf>
    <xf numFmtId="0" fontId="15" fillId="3" borderId="32" xfId="11" applyFont="1" applyFill="1" applyBorder="1" applyAlignment="1">
      <alignment horizontal="left" vertical="top"/>
    </xf>
    <xf numFmtId="0" fontId="15" fillId="3" borderId="33" xfId="11" applyFont="1" applyFill="1" applyBorder="1" applyAlignment="1">
      <alignment vertical="top"/>
    </xf>
    <xf numFmtId="0" fontId="29" fillId="3" borderId="33" xfId="11" applyFont="1" applyFill="1" applyBorder="1" applyAlignment="1">
      <alignment vertical="top"/>
    </xf>
    <xf numFmtId="9" fontId="29" fillId="3" borderId="33" xfId="11" applyNumberFormat="1" applyFont="1" applyFill="1" applyBorder="1" applyAlignment="1">
      <alignment vertical="top"/>
    </xf>
    <xf numFmtId="169" fontId="15" fillId="3" borderId="36" xfId="5" applyNumberFormat="1" applyFont="1" applyFill="1" applyBorder="1" applyAlignment="1">
      <alignment vertical="top"/>
    </xf>
    <xf numFmtId="164" fontId="16" fillId="0" borderId="0" xfId="9" applyNumberFormat="1" applyFont="1" applyAlignment="1">
      <alignment vertical="center"/>
    </xf>
    <xf numFmtId="9" fontId="29" fillId="3" borderId="33" xfId="0" applyNumberFormat="1" applyFont="1" applyFill="1" applyBorder="1" applyAlignment="1">
      <alignment vertical="top"/>
    </xf>
    <xf numFmtId="9" fontId="15" fillId="3" borderId="33" xfId="11" applyNumberFormat="1" applyFont="1" applyFill="1" applyBorder="1" applyAlignment="1">
      <alignment horizontal="center" vertical="top"/>
    </xf>
    <xf numFmtId="44" fontId="16" fillId="0" borderId="0" xfId="9" applyNumberFormat="1" applyFont="1" applyAlignment="1">
      <alignment vertical="center"/>
    </xf>
    <xf numFmtId="0" fontId="16" fillId="0" borderId="7" xfId="12" applyNumberFormat="1" applyFont="1" applyFill="1" applyBorder="1" applyAlignment="1">
      <alignment horizontal="center" vertical="center"/>
    </xf>
    <xf numFmtId="0" fontId="16" fillId="0" borderId="7" xfId="2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164" fontId="21" fillId="0" borderId="43" xfId="1" applyNumberFormat="1" applyFont="1" applyFill="1" applyBorder="1" applyAlignment="1">
      <alignment horizontal="center" vertical="center"/>
    </xf>
    <xf numFmtId="165" fontId="16" fillId="0" borderId="43" xfId="1" applyNumberFormat="1" applyFont="1" applyFill="1" applyBorder="1" applyAlignment="1">
      <alignment horizontal="center" vertical="center"/>
    </xf>
    <xf numFmtId="170" fontId="16" fillId="0" borderId="43" xfId="12" applyNumberFormat="1" applyFont="1" applyFill="1" applyBorder="1" applyAlignment="1" applyProtection="1">
      <alignment horizontal="right" vertical="center"/>
    </xf>
    <xf numFmtId="170" fontId="16" fillId="0" borderId="41" xfId="12" applyNumberFormat="1" applyFont="1" applyFill="1" applyBorder="1" applyAlignment="1" applyProtection="1">
      <alignment horizontal="right" vertical="center"/>
    </xf>
    <xf numFmtId="170" fontId="21" fillId="0" borderId="43" xfId="12" applyNumberFormat="1" applyFont="1" applyFill="1" applyBorder="1" applyAlignment="1" applyProtection="1">
      <alignment horizontal="right" vertical="center"/>
    </xf>
    <xf numFmtId="174" fontId="16" fillId="0" borderId="42" xfId="12" applyNumberFormat="1" applyFont="1" applyFill="1" applyBorder="1" applyAlignment="1" applyProtection="1">
      <alignment horizontal="right" vertical="center"/>
    </xf>
    <xf numFmtId="164" fontId="21" fillId="0" borderId="40" xfId="12" applyNumberFormat="1" applyFont="1" applyFill="1" applyBorder="1" applyAlignment="1">
      <alignment horizontal="center" vertical="center"/>
    </xf>
    <xf numFmtId="0" fontId="18" fillId="0" borderId="0" xfId="0" applyFont="1" applyAlignment="1">
      <alignment wrapText="1"/>
    </xf>
    <xf numFmtId="165" fontId="18" fillId="0" borderId="0" xfId="0" applyNumberFormat="1" applyFont="1"/>
    <xf numFmtId="2" fontId="18" fillId="0" borderId="0" xfId="0" applyNumberFormat="1" applyFont="1"/>
    <xf numFmtId="0" fontId="18" fillId="0" borderId="0" xfId="0" applyFont="1" applyAlignment="1">
      <alignment horizontal="center" vertical="center"/>
    </xf>
    <xf numFmtId="166" fontId="18" fillId="0" borderId="0" xfId="0" applyNumberFormat="1" applyFont="1"/>
    <xf numFmtId="44" fontId="18" fillId="0" borderId="0" xfId="0" applyNumberFormat="1" applyFont="1"/>
    <xf numFmtId="9" fontId="23" fillId="0" borderId="47" xfId="0" applyNumberFormat="1" applyFont="1" applyBorder="1" applyAlignment="1">
      <alignment vertical="top"/>
    </xf>
    <xf numFmtId="171" fontId="22" fillId="0" borderId="48" xfId="0" applyNumberFormat="1" applyFont="1" applyBorder="1" applyAlignment="1">
      <alignment vertical="top"/>
    </xf>
    <xf numFmtId="171" fontId="22" fillId="0" borderId="49" xfId="0" applyNumberFormat="1" applyFont="1" applyBorder="1" applyAlignment="1">
      <alignment vertical="top"/>
    </xf>
    <xf numFmtId="0" fontId="16" fillId="0" borderId="55" xfId="2" applyNumberFormat="1" applyFont="1" applyFill="1" applyBorder="1" applyAlignment="1">
      <alignment horizontal="center" vertical="center"/>
    </xf>
    <xf numFmtId="169" fontId="16" fillId="0" borderId="55" xfId="2" applyNumberFormat="1" applyFont="1" applyFill="1" applyBorder="1" applyAlignment="1">
      <alignment horizontal="right" vertical="center"/>
    </xf>
    <xf numFmtId="174" fontId="16" fillId="0" borderId="56" xfId="12" applyNumberFormat="1" applyFont="1" applyFill="1" applyBorder="1" applyAlignment="1" applyProtection="1">
      <alignment horizontal="right" vertical="center"/>
    </xf>
    <xf numFmtId="169" fontId="15" fillId="3" borderId="10" xfId="11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26" fillId="0" borderId="0" xfId="11" applyFont="1" applyAlignment="1">
      <alignment vertical="top" wrapText="1"/>
    </xf>
    <xf numFmtId="0" fontId="23" fillId="0" borderId="0" xfId="0" applyFont="1" applyAlignment="1">
      <alignment vertical="top"/>
    </xf>
    <xf numFmtId="0" fontId="18" fillId="0" borderId="0" xfId="0" applyFont="1" applyAlignment="1">
      <alignment horizontal="left"/>
    </xf>
    <xf numFmtId="0" fontId="22" fillId="0" borderId="0" xfId="0" applyFont="1" applyAlignment="1">
      <alignment vertical="top"/>
    </xf>
    <xf numFmtId="0" fontId="17" fillId="0" borderId="61" xfId="0" applyFont="1" applyBorder="1" applyAlignment="1">
      <alignment horizontal="center" vertical="center"/>
    </xf>
    <xf numFmtId="0" fontId="17" fillId="0" borderId="62" xfId="0" applyFont="1" applyBorder="1"/>
    <xf numFmtId="0" fontId="24" fillId="0" borderId="62" xfId="0" applyFont="1" applyBorder="1" applyAlignment="1">
      <alignment horizontal="justify" vertical="center" wrapText="1"/>
    </xf>
    <xf numFmtId="0" fontId="18" fillId="0" borderId="62" xfId="0" applyFont="1" applyBorder="1"/>
    <xf numFmtId="0" fontId="23" fillId="0" borderId="62" xfId="0" applyFont="1" applyBorder="1" applyAlignment="1">
      <alignment vertical="top"/>
    </xf>
    <xf numFmtId="0" fontId="24" fillId="0" borderId="62" xfId="0" applyFont="1" applyBorder="1" applyAlignment="1">
      <alignment horizontal="center" vertical="center"/>
    </xf>
    <xf numFmtId="166" fontId="24" fillId="0" borderId="62" xfId="0" applyNumberFormat="1" applyFont="1" applyBorder="1" applyAlignment="1">
      <alignment horizontal="right" vertical="center"/>
    </xf>
    <xf numFmtId="44" fontId="24" fillId="0" borderId="62" xfId="0" applyNumberFormat="1" applyFont="1" applyBorder="1" applyAlignment="1">
      <alignment horizontal="right" vertical="center"/>
    </xf>
    <xf numFmtId="0" fontId="31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17" fillId="0" borderId="62" xfId="0" applyFont="1" applyBorder="1" applyAlignment="1">
      <alignment horizontal="center" vertical="center"/>
    </xf>
    <xf numFmtId="0" fontId="17" fillId="0" borderId="62" xfId="0" applyFont="1" applyBorder="1" applyAlignment="1">
      <alignment horizontal="center" vertical="center" wrapText="1"/>
    </xf>
    <xf numFmtId="165" fontId="17" fillId="0" borderId="62" xfId="0" applyNumberFormat="1" applyFont="1" applyBorder="1" applyAlignment="1">
      <alignment horizontal="right" vertical="center"/>
    </xf>
    <xf numFmtId="0" fontId="17" fillId="0" borderId="62" xfId="0" applyFont="1" applyBorder="1" applyAlignment="1">
      <alignment horizontal="right" vertical="center"/>
    </xf>
    <xf numFmtId="2" fontId="17" fillId="0" borderId="62" xfId="0" applyNumberFormat="1" applyFont="1" applyBorder="1" applyAlignment="1">
      <alignment horizontal="right" vertical="center"/>
    </xf>
    <xf numFmtId="166" fontId="17" fillId="0" borderId="62" xfId="0" applyNumberFormat="1" applyFont="1" applyBorder="1" applyAlignment="1">
      <alignment horizontal="right" vertical="center"/>
    </xf>
    <xf numFmtId="44" fontId="17" fillId="0" borderId="62" xfId="0" applyNumberFormat="1" applyFont="1" applyBorder="1" applyAlignment="1">
      <alignment horizontal="right" vertical="center"/>
    </xf>
    <xf numFmtId="165" fontId="16" fillId="0" borderId="65" xfId="1" applyNumberFormat="1" applyFont="1" applyFill="1" applyBorder="1" applyAlignment="1">
      <alignment horizontal="center" vertical="center"/>
    </xf>
    <xf numFmtId="170" fontId="16" fillId="0" borderId="65" xfId="12" applyNumberFormat="1" applyFont="1" applyFill="1" applyBorder="1" applyAlignment="1" applyProtection="1">
      <alignment horizontal="right" vertical="center"/>
    </xf>
    <xf numFmtId="170" fontId="16" fillId="0" borderId="66" xfId="12" applyNumberFormat="1" applyFont="1" applyFill="1" applyBorder="1" applyAlignment="1" applyProtection="1">
      <alignment horizontal="right" vertical="center"/>
    </xf>
    <xf numFmtId="165" fontId="16" fillId="0" borderId="55" xfId="2" applyNumberFormat="1" applyFont="1" applyFill="1" applyBorder="1" applyAlignment="1">
      <alignment horizontal="right" vertical="center"/>
    </xf>
    <xf numFmtId="9" fontId="16" fillId="0" borderId="55" xfId="2" applyNumberFormat="1" applyFont="1" applyFill="1" applyBorder="1" applyAlignment="1">
      <alignment horizontal="right" vertical="center"/>
    </xf>
    <xf numFmtId="0" fontId="16" fillId="0" borderId="55" xfId="2" applyFont="1" applyFill="1" applyBorder="1" applyAlignment="1">
      <alignment horizontal="left" vertical="center" wrapText="1"/>
    </xf>
    <xf numFmtId="0" fontId="33" fillId="0" borderId="68" xfId="2" applyFont="1" applyFill="1" applyBorder="1" applyAlignment="1">
      <alignment horizontal="center" vertical="center" wrapText="1"/>
    </xf>
    <xf numFmtId="0" fontId="34" fillId="0" borderId="69" xfId="2" applyFont="1" applyFill="1" applyBorder="1" applyAlignment="1">
      <alignment horizontal="center" vertical="center" wrapText="1"/>
    </xf>
    <xf numFmtId="0" fontId="33" fillId="0" borderId="57" xfId="2" applyFont="1" applyFill="1" applyBorder="1" applyAlignment="1">
      <alignment horizontal="center" vertical="center" wrapText="1"/>
    </xf>
    <xf numFmtId="0" fontId="14" fillId="3" borderId="4" xfId="11" applyFont="1" applyFill="1" applyBorder="1" applyAlignment="1">
      <alignment horizontal="left" vertical="center" wrapText="1"/>
    </xf>
    <xf numFmtId="1" fontId="16" fillId="0" borderId="75" xfId="2" applyNumberFormat="1" applyFont="1" applyFill="1" applyBorder="1" applyAlignment="1">
      <alignment horizontal="center" vertical="top"/>
    </xf>
    <xf numFmtId="0" fontId="21" fillId="0" borderId="58" xfId="2" applyNumberFormat="1" applyFont="1" applyFill="1" applyBorder="1" applyAlignment="1">
      <alignment horizontal="center" vertical="center" wrapText="1"/>
    </xf>
    <xf numFmtId="170" fontId="21" fillId="0" borderId="65" xfId="12" applyNumberFormat="1" applyFont="1" applyFill="1" applyBorder="1" applyAlignment="1" applyProtection="1">
      <alignment horizontal="right" vertical="center"/>
    </xf>
    <xf numFmtId="44" fontId="16" fillId="0" borderId="55" xfId="2" applyNumberFormat="1" applyFont="1" applyFill="1" applyBorder="1" applyAlignment="1">
      <alignment horizontal="right" vertical="center"/>
    </xf>
    <xf numFmtId="0" fontId="16" fillId="0" borderId="76" xfId="2" applyFont="1" applyFill="1" applyBorder="1" applyAlignment="1">
      <alignment horizontal="left" vertical="center" wrapText="1"/>
    </xf>
    <xf numFmtId="165" fontId="16" fillId="0" borderId="76" xfId="2" applyNumberFormat="1" applyFont="1" applyFill="1" applyBorder="1" applyAlignment="1">
      <alignment horizontal="right" vertical="center"/>
    </xf>
    <xf numFmtId="9" fontId="16" fillId="0" borderId="76" xfId="2" applyNumberFormat="1" applyFont="1" applyFill="1" applyBorder="1" applyAlignment="1">
      <alignment horizontal="right" vertical="center"/>
    </xf>
    <xf numFmtId="0" fontId="16" fillId="0" borderId="76" xfId="2" applyNumberFormat="1" applyFont="1" applyFill="1" applyBorder="1" applyAlignment="1">
      <alignment horizontal="center" vertical="center"/>
    </xf>
    <xf numFmtId="44" fontId="16" fillId="0" borderId="76" xfId="2" applyNumberFormat="1" applyFont="1" applyFill="1" applyBorder="1" applyAlignment="1">
      <alignment horizontal="right" vertical="center"/>
    </xf>
    <xf numFmtId="169" fontId="16" fillId="0" borderId="76" xfId="2" applyNumberFormat="1" applyFont="1" applyFill="1" applyBorder="1" applyAlignment="1">
      <alignment horizontal="right" vertical="center"/>
    </xf>
    <xf numFmtId="44" fontId="21" fillId="0" borderId="43" xfId="1" applyFont="1" applyFill="1" applyBorder="1" applyAlignment="1">
      <alignment horizontal="center" vertical="center"/>
    </xf>
    <xf numFmtId="166" fontId="21" fillId="0" borderId="43" xfId="1" applyNumberFormat="1" applyFont="1" applyFill="1" applyBorder="1" applyAlignment="1">
      <alignment horizontal="center" vertical="center"/>
    </xf>
    <xf numFmtId="175" fontId="36" fillId="11" borderId="47" xfId="27" applyNumberFormat="1" applyFont="1" applyFill="1" applyBorder="1" applyAlignment="1">
      <alignment horizontal="right" vertical="center"/>
    </xf>
    <xf numFmtId="0" fontId="36" fillId="11" borderId="47" xfId="0" applyFont="1" applyFill="1" applyBorder="1" applyAlignment="1">
      <alignment horizontal="right" vertical="center"/>
    </xf>
    <xf numFmtId="175" fontId="36" fillId="11" borderId="47" xfId="0" applyNumberFormat="1" applyFont="1" applyFill="1" applyBorder="1" applyAlignment="1">
      <alignment horizontal="center" vertical="center"/>
    </xf>
    <xf numFmtId="0" fontId="37" fillId="0" borderId="70" xfId="2" applyFont="1" applyFill="1" applyBorder="1" applyAlignment="1">
      <alignment horizontal="center" vertical="center" wrapText="1"/>
    </xf>
    <xf numFmtId="0" fontId="21" fillId="0" borderId="53" xfId="2" applyNumberFormat="1" applyFont="1" applyFill="1" applyBorder="1" applyAlignment="1">
      <alignment horizontal="center" vertical="center" wrapText="1"/>
    </xf>
    <xf numFmtId="0" fontId="21" fillId="0" borderId="8" xfId="2" applyNumberFormat="1" applyFont="1" applyFill="1" applyBorder="1" applyAlignment="1">
      <alignment horizontal="center" vertical="center" wrapText="1"/>
    </xf>
    <xf numFmtId="0" fontId="21" fillId="0" borderId="64" xfId="2" applyNumberFormat="1" applyFont="1" applyFill="1" applyBorder="1" applyAlignment="1">
      <alignment horizontal="center" vertical="center" wrapText="1"/>
    </xf>
    <xf numFmtId="0" fontId="32" fillId="12" borderId="15" xfId="0" applyFont="1" applyFill="1" applyBorder="1" applyAlignment="1">
      <alignment horizontal="center" vertical="center"/>
    </xf>
    <xf numFmtId="0" fontId="32" fillId="12" borderId="16" xfId="0" applyFont="1" applyFill="1" applyBorder="1" applyAlignment="1">
      <alignment horizontal="center" vertical="center"/>
    </xf>
    <xf numFmtId="0" fontId="32" fillId="12" borderId="25" xfId="0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14" fontId="20" fillId="0" borderId="0" xfId="0" applyNumberFormat="1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2" fillId="0" borderId="16" xfId="0" applyFont="1" applyBorder="1" applyAlignment="1">
      <alignment horizontal="center" vertical="top"/>
    </xf>
    <xf numFmtId="0" fontId="22" fillId="0" borderId="25" xfId="0" applyFont="1" applyBorder="1" applyAlignment="1">
      <alignment horizontal="center" vertical="top"/>
    </xf>
    <xf numFmtId="0" fontId="22" fillId="0" borderId="3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2" fillId="0" borderId="46" xfId="0" applyFont="1" applyBorder="1" applyAlignment="1">
      <alignment horizontal="center" vertical="top"/>
    </xf>
    <xf numFmtId="0" fontId="22" fillId="0" borderId="45" xfId="0" applyFont="1" applyBorder="1" applyAlignment="1">
      <alignment horizontal="center" vertical="top"/>
    </xf>
    <xf numFmtId="0" fontId="22" fillId="0" borderId="47" xfId="0" applyFont="1" applyBorder="1" applyAlignment="1">
      <alignment horizontal="center" vertical="top"/>
    </xf>
    <xf numFmtId="0" fontId="36" fillId="11" borderId="47" xfId="0" applyFont="1" applyFill="1" applyBorder="1" applyAlignment="1">
      <alignment horizontal="left" vertical="center"/>
    </xf>
    <xf numFmtId="0" fontId="25" fillId="11" borderId="60" xfId="11" applyFont="1" applyFill="1" applyBorder="1" applyAlignment="1">
      <alignment horizontal="left" vertical="top" wrapText="1"/>
    </xf>
    <xf numFmtId="0" fontId="25" fillId="11" borderId="0" xfId="11" applyFont="1" applyFill="1" applyAlignment="1">
      <alignment horizontal="left" vertical="top" wrapText="1"/>
    </xf>
    <xf numFmtId="0" fontId="35" fillId="3" borderId="15" xfId="11" applyFont="1" applyFill="1" applyBorder="1" applyAlignment="1">
      <alignment horizontal="center" vertical="center"/>
    </xf>
    <xf numFmtId="0" fontId="35" fillId="3" borderId="16" xfId="11" applyFont="1" applyFill="1" applyBorder="1" applyAlignment="1">
      <alignment horizontal="center" vertical="center"/>
    </xf>
    <xf numFmtId="0" fontId="35" fillId="3" borderId="2" xfId="11" applyFont="1" applyFill="1" applyBorder="1" applyAlignment="1">
      <alignment horizontal="center" vertical="center"/>
    </xf>
    <xf numFmtId="14" fontId="20" fillId="0" borderId="0" xfId="11" applyNumberFormat="1" applyFont="1" applyAlignment="1">
      <alignment horizontal="left" vertical="center" wrapText="1"/>
    </xf>
    <xf numFmtId="0" fontId="20" fillId="0" borderId="0" xfId="11" applyFont="1" applyAlignment="1">
      <alignment horizontal="left" vertical="center" wrapText="1"/>
    </xf>
    <xf numFmtId="0" fontId="20" fillId="0" borderId="16" xfId="11" applyFont="1" applyBorder="1" applyAlignment="1">
      <alignment horizontal="left" vertical="center" wrapText="1"/>
    </xf>
    <xf numFmtId="0" fontId="35" fillId="3" borderId="1" xfId="11" applyFont="1" applyFill="1" applyBorder="1" applyAlignment="1">
      <alignment horizontal="center" vertical="center"/>
    </xf>
    <xf numFmtId="0" fontId="20" fillId="0" borderId="27" xfId="11" applyFont="1" applyBorder="1" applyAlignment="1">
      <alignment horizontal="center" vertical="center" wrapText="1"/>
    </xf>
    <xf numFmtId="0" fontId="20" fillId="0" borderId="30" xfId="11" applyFont="1" applyBorder="1" applyAlignment="1">
      <alignment horizontal="center" vertical="center" wrapText="1"/>
    </xf>
    <xf numFmtId="3" fontId="19" fillId="0" borderId="27" xfId="11" applyNumberFormat="1" applyFont="1" applyBorder="1" applyAlignment="1">
      <alignment horizontal="center" vertical="center" wrapText="1"/>
    </xf>
    <xf numFmtId="0" fontId="19" fillId="0" borderId="30" xfId="11" applyFont="1" applyBorder="1" applyAlignment="1">
      <alignment horizontal="center" vertical="center" wrapText="1"/>
    </xf>
    <xf numFmtId="0" fontId="19" fillId="0" borderId="22" xfId="11" applyFont="1" applyBorder="1" applyAlignment="1">
      <alignment horizontal="center" vertical="center" wrapText="1"/>
    </xf>
    <xf numFmtId="0" fontId="19" fillId="0" borderId="24" xfId="11" applyFont="1" applyBorder="1" applyAlignment="1">
      <alignment horizontal="center" vertical="center" wrapText="1"/>
    </xf>
    <xf numFmtId="0" fontId="19" fillId="0" borderId="28" xfId="11" applyFont="1" applyBorder="1" applyAlignment="1">
      <alignment horizontal="center" vertical="center" wrapText="1"/>
    </xf>
    <xf numFmtId="0" fontId="19" fillId="0" borderId="29" xfId="11" applyFont="1" applyBorder="1" applyAlignment="1">
      <alignment horizontal="center" vertical="center" wrapText="1"/>
    </xf>
    <xf numFmtId="0" fontId="19" fillId="0" borderId="22" xfId="11" applyFont="1" applyBorder="1" applyAlignment="1">
      <alignment horizontal="center" vertical="center"/>
    </xf>
    <xf numFmtId="0" fontId="19" fillId="0" borderId="24" xfId="11" applyFont="1" applyBorder="1" applyAlignment="1">
      <alignment horizontal="center" vertical="center"/>
    </xf>
    <xf numFmtId="0" fontId="19" fillId="0" borderId="28" xfId="11" applyFont="1" applyBorder="1" applyAlignment="1">
      <alignment horizontal="center" vertical="center"/>
    </xf>
    <xf numFmtId="0" fontId="19" fillId="0" borderId="29" xfId="11" applyFont="1" applyBorder="1" applyAlignment="1">
      <alignment horizontal="center" vertical="center"/>
    </xf>
    <xf numFmtId="0" fontId="26" fillId="0" borderId="67" xfId="11" applyFont="1" applyBorder="1" applyAlignment="1">
      <alignment horizontal="center" vertical="center"/>
    </xf>
    <xf numFmtId="165" fontId="30" fillId="13" borderId="54" xfId="0" applyNumberFormat="1" applyFont="1" applyFill="1" applyBorder="1" applyAlignment="1">
      <alignment horizontal="center" vertical="center"/>
    </xf>
    <xf numFmtId="0" fontId="30" fillId="13" borderId="54" xfId="0" applyFont="1" applyFill="1" applyBorder="1" applyAlignment="1">
      <alignment horizontal="center" vertical="center"/>
    </xf>
    <xf numFmtId="166" fontId="30" fillId="13" borderId="44" xfId="0" applyNumberFormat="1" applyFont="1" applyFill="1" applyBorder="1" applyAlignment="1">
      <alignment horizontal="center" vertical="center"/>
    </xf>
    <xf numFmtId="166" fontId="30" fillId="13" borderId="44" xfId="0" applyNumberFormat="1" applyFont="1" applyFill="1" applyBorder="1" applyAlignment="1">
      <alignment horizontal="center" vertical="center" wrapText="1"/>
    </xf>
    <xf numFmtId="0" fontId="30" fillId="13" borderId="44" xfId="0" applyFont="1" applyFill="1" applyBorder="1" applyAlignment="1">
      <alignment horizontal="center" vertical="center" wrapText="1"/>
    </xf>
    <xf numFmtId="0" fontId="30" fillId="13" borderId="63" xfId="0" applyFont="1" applyFill="1" applyBorder="1" applyAlignment="1">
      <alignment horizontal="center" vertical="center" wrapText="1"/>
    </xf>
    <xf numFmtId="0" fontId="30" fillId="13" borderId="59" xfId="0" applyFont="1" applyFill="1" applyBorder="1" applyAlignment="1">
      <alignment horizontal="center" vertical="center" wrapText="1"/>
    </xf>
    <xf numFmtId="168" fontId="15" fillId="13" borderId="73" xfId="0" applyNumberFormat="1" applyFont="1" applyFill="1" applyBorder="1" applyAlignment="1">
      <alignment horizontal="center" vertical="center"/>
    </xf>
    <xf numFmtId="0" fontId="14" fillId="13" borderId="71" xfId="0" applyFont="1" applyFill="1" applyBorder="1" applyAlignment="1">
      <alignment horizontal="center" vertical="center"/>
    </xf>
    <xf numFmtId="0" fontId="14" fillId="13" borderId="72" xfId="0" applyFont="1" applyFill="1" applyBorder="1" applyAlignment="1">
      <alignment horizontal="center" vertical="center"/>
    </xf>
    <xf numFmtId="44" fontId="14" fillId="13" borderId="72" xfId="1" applyFont="1" applyFill="1" applyBorder="1" applyAlignment="1">
      <alignment vertical="center"/>
    </xf>
    <xf numFmtId="0" fontId="14" fillId="13" borderId="72" xfId="0" applyFont="1" applyFill="1" applyBorder="1" applyAlignment="1">
      <alignment vertical="center"/>
    </xf>
    <xf numFmtId="44" fontId="14" fillId="13" borderId="73" xfId="1" applyFont="1" applyFill="1" applyBorder="1" applyAlignment="1">
      <alignment horizontal="center" vertical="center"/>
    </xf>
    <xf numFmtId="0" fontId="15" fillId="13" borderId="4" xfId="0" applyFont="1" applyFill="1" applyBorder="1" applyAlignment="1">
      <alignment horizontal="left" vertical="center" wrapText="1"/>
    </xf>
    <xf numFmtId="0" fontId="14" fillId="13" borderId="17" xfId="0" applyFont="1" applyFill="1" applyBorder="1" applyAlignment="1">
      <alignment horizontal="left" vertical="center"/>
    </xf>
    <xf numFmtId="0" fontId="14" fillId="13" borderId="18" xfId="0" applyFont="1" applyFill="1" applyBorder="1" applyAlignment="1">
      <alignment horizontal="left" vertical="center"/>
    </xf>
    <xf numFmtId="0" fontId="14" fillId="13" borderId="74" xfId="0" applyFont="1" applyFill="1" applyBorder="1" applyAlignment="1">
      <alignment horizontal="left" vertical="center"/>
    </xf>
    <xf numFmtId="0" fontId="14" fillId="13" borderId="28" xfId="0" applyFont="1" applyFill="1" applyBorder="1" applyAlignment="1">
      <alignment horizontal="center" vertical="top"/>
    </xf>
    <xf numFmtId="0" fontId="14" fillId="13" borderId="50" xfId="0" applyFont="1" applyFill="1" applyBorder="1" applyAlignment="1">
      <alignment horizontal="center" vertical="top"/>
    </xf>
    <xf numFmtId="0" fontId="14" fillId="13" borderId="51" xfId="0" applyFont="1" applyFill="1" applyBorder="1" applyAlignment="1">
      <alignment horizontal="center" vertical="top"/>
    </xf>
    <xf numFmtId="166" fontId="15" fillId="13" borderId="52" xfId="1" applyNumberFormat="1" applyFont="1" applyFill="1" applyBorder="1" applyAlignment="1">
      <alignment horizontal="center" vertical="center"/>
    </xf>
    <xf numFmtId="0" fontId="14" fillId="13" borderId="22" xfId="0" applyFont="1" applyFill="1" applyBorder="1" applyAlignment="1">
      <alignment horizontal="center" vertical="top"/>
    </xf>
    <xf numFmtId="0" fontId="14" fillId="13" borderId="23" xfId="0" applyFont="1" applyFill="1" applyBorder="1" applyAlignment="1">
      <alignment horizontal="center" vertical="top"/>
    </xf>
    <xf numFmtId="0" fontId="14" fillId="13" borderId="24" xfId="0" applyFont="1" applyFill="1" applyBorder="1" applyAlignment="1">
      <alignment horizontal="center" vertical="top"/>
    </xf>
    <xf numFmtId="0" fontId="14" fillId="13" borderId="22" xfId="0" applyFont="1" applyFill="1" applyBorder="1" applyAlignment="1">
      <alignment vertical="top"/>
    </xf>
    <xf numFmtId="0" fontId="15" fillId="13" borderId="23" xfId="0" applyFont="1" applyFill="1" applyBorder="1" applyAlignment="1">
      <alignment horizontal="center" vertical="top"/>
    </xf>
    <xf numFmtId="0" fontId="15" fillId="13" borderId="18" xfId="0" applyFont="1" applyFill="1" applyBorder="1" applyAlignment="1">
      <alignment horizontal="center" vertical="top"/>
    </xf>
    <xf numFmtId="0" fontId="15" fillId="13" borderId="19" xfId="0" applyFont="1" applyFill="1" applyBorder="1" applyAlignment="1">
      <alignment horizontal="center" vertical="top"/>
    </xf>
    <xf numFmtId="172" fontId="15" fillId="13" borderId="26" xfId="0" applyNumberFormat="1" applyFont="1" applyFill="1" applyBorder="1" applyAlignment="1">
      <alignment vertical="top"/>
    </xf>
  </cellXfs>
  <cellStyles count="28">
    <cellStyle name="Comma" xfId="27" builtinId="3"/>
    <cellStyle name="Currency" xfId="1" builtinId="4"/>
    <cellStyle name="Currency 2" xfId="3" xr:uid="{00000000-0005-0000-0000-000002000000}"/>
    <cellStyle name="Currency 2 2" xfId="4" xr:uid="{00000000-0005-0000-0000-000003000000}"/>
    <cellStyle name="Currency 2 2 2" xfId="5" xr:uid="{00000000-0005-0000-0000-000004000000}"/>
    <cellStyle name="Normal" xfId="0" builtinId="0"/>
    <cellStyle name="Normal 2" xfId="6" xr:uid="{00000000-0005-0000-0000-000006000000}"/>
    <cellStyle name="Normal 2 2" xfId="7" xr:uid="{00000000-0005-0000-0000-000007000000}"/>
    <cellStyle name="Normal 2 3" xfId="8" xr:uid="{00000000-0005-0000-0000-000008000000}"/>
    <cellStyle name="Normal 2 3 2" xfId="9" xr:uid="{00000000-0005-0000-0000-000009000000}"/>
    <cellStyle name="Normal 2 3 3" xfId="10" xr:uid="{00000000-0005-0000-0000-00000A000000}"/>
    <cellStyle name="Normal 3 2" xfId="11" xr:uid="{00000000-0005-0000-0000-00000B000000}"/>
    <cellStyle name="Note" xfId="2" builtinId="10"/>
    <cellStyle name="Note 2" xfId="12" xr:uid="{00000000-0005-0000-0000-00000D000000}"/>
    <cellStyle name="Note 2 2" xfId="13" xr:uid="{00000000-0005-0000-0000-00000E000000}"/>
    <cellStyle name="Note 2 2 2" xfId="14" xr:uid="{00000000-0005-0000-0000-00000F000000}"/>
    <cellStyle name="Note 2 2 2 2" xfId="15" xr:uid="{00000000-0005-0000-0000-000010000000}"/>
    <cellStyle name="Note 3" xfId="16" xr:uid="{00000000-0005-0000-0000-000011000000}"/>
    <cellStyle name="Note 3 2" xfId="17" xr:uid="{00000000-0005-0000-0000-000012000000}"/>
    <cellStyle name="Note 4" xfId="26" xr:uid="{00000000-0005-0000-0000-000013000000}"/>
    <cellStyle name="Style 1" xfId="18" xr:uid="{00000000-0005-0000-0000-000014000000}"/>
    <cellStyle name="Style 1 2" xfId="19" xr:uid="{00000000-0005-0000-0000-000015000000}"/>
    <cellStyle name="Style 2" xfId="20" xr:uid="{00000000-0005-0000-0000-000016000000}"/>
    <cellStyle name="Style 2 2" xfId="21" xr:uid="{00000000-0005-0000-0000-000017000000}"/>
    <cellStyle name="Style 3" xfId="22" xr:uid="{00000000-0005-0000-0000-000018000000}"/>
    <cellStyle name="Style 3 2" xfId="23" xr:uid="{00000000-0005-0000-0000-000019000000}"/>
    <cellStyle name="Style 4" xfId="24" xr:uid="{00000000-0005-0000-0000-00001A000000}"/>
    <cellStyle name="Style 4 2" xfId="25" xr:uid="{00000000-0005-0000-0000-00001B000000}"/>
  </cellStyles>
  <dxfs count="0"/>
  <tableStyles count="0" defaultTableStyle="TableStyleMedium2" defaultPivotStyle="PivotStyleLight16"/>
  <colors>
    <mruColors>
      <color rgb="FFECE3FD"/>
      <color rgb="FF4A909A"/>
      <color rgb="FFEC6B0A"/>
      <color rgb="FFAAD2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56028</xdr:colOff>
      <xdr:row>1</xdr:row>
      <xdr:rowOff>56030</xdr:rowOff>
    </xdr:from>
    <xdr:to>
      <xdr:col>15</xdr:col>
      <xdr:colOff>1199030</xdr:colOff>
      <xdr:row>5</xdr:row>
      <xdr:rowOff>134470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C0CCA75-C68A-8FC9-DF91-87D62AC797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6469" y="638736"/>
          <a:ext cx="6006355" cy="1322293"/>
        </a:xfrm>
        <a:prstGeom prst="rect">
          <a:avLst/>
        </a:prstGeom>
        <a:solidFill>
          <a:schemeClr val="tx1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CE368"/>
  <sheetViews>
    <sheetView showGridLines="0" zoomScale="70" zoomScaleNormal="70" zoomScaleSheetLayoutView="160" zoomScalePageLayoutView="10" workbookViewId="0">
      <pane ySplit="7" topLeftCell="A8" activePane="bottomLeft" state="frozen"/>
      <selection pane="bottomLeft" activeCell="C12" sqref="C12"/>
    </sheetView>
  </sheetViews>
  <sheetFormatPr defaultColWidth="9" defaultRowHeight="15"/>
  <cols>
    <col min="1" max="1" width="9.28515625" style="3" customWidth="1"/>
    <col min="2" max="2" width="16.28515625" style="4" customWidth="1"/>
    <col min="3" max="3" width="79.28515625" style="5" customWidth="1"/>
    <col min="4" max="4" width="11.5703125" style="6" customWidth="1"/>
    <col min="5" max="5" width="0.28515625" style="7" customWidth="1"/>
    <col min="6" max="6" width="10.28515625" style="3" hidden="1" customWidth="1"/>
    <col min="7" max="7" width="12.5703125" style="8" hidden="1" customWidth="1"/>
    <col min="8" max="8" width="14.5703125" style="9" hidden="1" customWidth="1"/>
    <col min="9" max="9" width="12.28515625" style="3" hidden="1" customWidth="1"/>
    <col min="10" max="10" width="14" style="3" customWidth="1"/>
    <col min="11" max="11" width="23.28515625" style="3" customWidth="1"/>
    <col min="12" max="12" width="20.28515625" style="3" customWidth="1"/>
    <col min="13" max="13" width="22" style="3" customWidth="1"/>
    <col min="14" max="16" width="9.5703125" style="3" customWidth="1"/>
    <col min="17" max="16384" width="9" style="3"/>
  </cols>
  <sheetData>
    <row r="1" spans="1:83" s="54" customFormat="1" ht="25.35" customHeight="1">
      <c r="A1" s="207" t="s">
        <v>0</v>
      </c>
      <c r="B1" s="208"/>
      <c r="C1" s="208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</row>
    <row r="2" spans="1:83" s="61" customFormat="1" ht="18.600000000000001" customHeight="1">
      <c r="A2" s="218" t="s">
        <v>1</v>
      </c>
      <c r="B2" s="219"/>
      <c r="C2" s="214" t="str">
        <f>'LOW VOLTAGE'!C4</f>
        <v>LOW VOLTAGE SAMPLE</v>
      </c>
      <c r="D2" s="55"/>
      <c r="E2" s="210"/>
      <c r="F2" s="211"/>
      <c r="G2" s="212"/>
      <c r="H2" s="212"/>
      <c r="I2" s="58"/>
      <c r="J2" s="58"/>
      <c r="K2" s="58"/>
      <c r="L2" s="59"/>
      <c r="M2" s="60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</row>
    <row r="3" spans="1:83" s="61" customFormat="1" ht="18.600000000000001" customHeight="1" thickBot="1">
      <c r="A3" s="220"/>
      <c r="B3" s="221"/>
      <c r="C3" s="215"/>
      <c r="D3" s="55"/>
      <c r="E3" s="56"/>
      <c r="F3" s="57"/>
      <c r="G3" s="57"/>
      <c r="H3" s="57"/>
      <c r="I3" s="58"/>
      <c r="J3" s="58"/>
      <c r="K3" s="58"/>
      <c r="L3" s="59"/>
      <c r="M3" s="60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</row>
    <row r="4" spans="1:83" s="61" customFormat="1" ht="18.600000000000001" customHeight="1">
      <c r="A4" s="218" t="s">
        <v>2</v>
      </c>
      <c r="B4" s="219"/>
      <c r="C4" s="214">
        <f>'LOW VOLTAGE'!C5</f>
        <v>0</v>
      </c>
      <c r="D4" s="55"/>
      <c r="E4" s="211"/>
      <c r="F4" s="211"/>
      <c r="G4" s="211"/>
      <c r="H4" s="211"/>
      <c r="I4" s="58"/>
      <c r="J4" s="222" t="s">
        <v>3</v>
      </c>
      <c r="K4" s="223"/>
      <c r="L4" s="216">
        <v>80607</v>
      </c>
      <c r="M4" s="226" t="s">
        <v>4</v>
      </c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</row>
    <row r="5" spans="1:83" s="61" customFormat="1" ht="18.600000000000001" customHeight="1" thickBot="1">
      <c r="A5" s="220"/>
      <c r="B5" s="221"/>
      <c r="C5" s="215"/>
      <c r="D5" s="55"/>
      <c r="E5" s="57"/>
      <c r="F5" s="57"/>
      <c r="G5" s="57"/>
      <c r="H5" s="57"/>
      <c r="I5" s="58"/>
      <c r="J5" s="224"/>
      <c r="K5" s="225"/>
      <c r="L5" s="217"/>
      <c r="M5" s="226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</row>
    <row r="6" spans="1:83" s="61" customFormat="1">
      <c r="A6" s="62"/>
      <c r="B6" s="58"/>
      <c r="C6" s="59"/>
      <c r="D6" s="58"/>
      <c r="E6" s="58"/>
      <c r="F6" s="58"/>
      <c r="G6" s="58"/>
      <c r="H6" s="58"/>
      <c r="I6" s="58"/>
      <c r="J6" s="58"/>
      <c r="K6" s="58"/>
      <c r="L6" s="59"/>
      <c r="M6" s="60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</row>
    <row r="7" spans="1:83" s="54" customFormat="1" ht="30.75" customHeight="1">
      <c r="A7" s="63" t="s">
        <v>5</v>
      </c>
      <c r="B7" s="64" t="s">
        <v>6</v>
      </c>
      <c r="C7" s="64" t="s">
        <v>7</v>
      </c>
      <c r="D7" s="63"/>
      <c r="E7" s="65"/>
      <c r="F7" s="64"/>
      <c r="G7" s="66"/>
      <c r="H7" s="67"/>
      <c r="I7" s="68"/>
      <c r="J7" s="68"/>
      <c r="K7" s="69" t="s">
        <v>8</v>
      </c>
      <c r="L7" s="64" t="s">
        <v>9</v>
      </c>
      <c r="M7" s="139">
        <f>M21/L4</f>
        <v>2.4453928748560676</v>
      </c>
      <c r="N7" s="70"/>
      <c r="O7" s="70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</row>
    <row r="8" spans="1:83" s="54" customFormat="1" ht="15.75">
      <c r="A8" s="58"/>
      <c r="B8" s="58"/>
      <c r="C8" s="59"/>
      <c r="D8" s="71"/>
      <c r="E8" s="72"/>
      <c r="F8" s="73"/>
      <c r="G8" s="74"/>
      <c r="H8" s="75"/>
      <c r="I8" s="73"/>
      <c r="J8" s="73"/>
      <c r="K8" s="73"/>
      <c r="L8" s="59"/>
      <c r="M8" s="58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0"/>
      <c r="BH8" s="70"/>
      <c r="BI8" s="70"/>
      <c r="BJ8" s="70"/>
      <c r="BK8" s="70"/>
      <c r="BL8" s="70"/>
      <c r="BM8" s="70"/>
      <c r="BN8" s="70"/>
      <c r="BO8" s="70"/>
      <c r="BP8" s="76"/>
      <c r="BQ8" s="76"/>
      <c r="BR8" s="76"/>
      <c r="BS8" s="76"/>
      <c r="BT8" s="76"/>
      <c r="BU8" s="76"/>
      <c r="BV8" s="76"/>
      <c r="BW8" s="76"/>
      <c r="BX8" s="76"/>
      <c r="BY8" s="76"/>
      <c r="BZ8" s="76"/>
      <c r="CA8" s="76"/>
      <c r="CB8" s="76"/>
      <c r="CC8" s="76"/>
      <c r="CD8" s="76"/>
      <c r="CE8" s="76"/>
    </row>
    <row r="9" spans="1:83" s="54" customFormat="1" ht="21" customHeight="1">
      <c r="A9" s="213" t="s">
        <v>10</v>
      </c>
      <c r="B9" s="209"/>
      <c r="C9" s="209"/>
      <c r="D9" s="209"/>
      <c r="E9" s="209"/>
      <c r="F9" s="209"/>
      <c r="G9" s="209"/>
      <c r="H9" s="209"/>
      <c r="I9" s="209"/>
      <c r="J9" s="209"/>
      <c r="K9" s="209"/>
      <c r="L9" s="209"/>
      <c r="M9" s="77">
        <f>SUM(K10:K14)</f>
        <v>156441.09798692304</v>
      </c>
      <c r="N9" s="70"/>
      <c r="O9" s="70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</row>
    <row r="10" spans="1:83" s="54" customFormat="1" ht="15.75">
      <c r="A10" s="78"/>
      <c r="B10" s="79"/>
      <c r="C10" s="59"/>
      <c r="D10" s="80"/>
      <c r="E10" s="80"/>
      <c r="F10" s="81"/>
      <c r="G10" s="82"/>
      <c r="H10" s="83"/>
      <c r="I10" s="84"/>
      <c r="J10" s="85"/>
      <c r="K10" s="86"/>
      <c r="L10" s="87"/>
      <c r="M10" s="6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76"/>
      <c r="CB10" s="76"/>
      <c r="CC10" s="76"/>
      <c r="CD10" s="76"/>
      <c r="CE10" s="76"/>
    </row>
    <row r="11" spans="1:83" s="54" customFormat="1" ht="21" customHeight="1">
      <c r="A11" s="78"/>
      <c r="B11" s="79"/>
      <c r="C11" s="171" t="s">
        <v>11</v>
      </c>
      <c r="D11" s="80"/>
      <c r="E11" s="80"/>
      <c r="F11" s="81"/>
      <c r="G11" s="82"/>
      <c r="H11" s="83"/>
      <c r="I11" s="84"/>
      <c r="J11" s="85"/>
      <c r="K11" s="86"/>
      <c r="L11" s="87"/>
      <c r="M11" s="6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70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6"/>
      <c r="CA11" s="76"/>
      <c r="CB11" s="76"/>
      <c r="CC11" s="76"/>
      <c r="CD11" s="76"/>
      <c r="CE11" s="76"/>
    </row>
    <row r="12" spans="1:83" s="76" customFormat="1" ht="24.75">
      <c r="A12" s="78">
        <f>IF(C12&lt;&gt;"",1+MAX($A$2:A11),"")</f>
        <v>1</v>
      </c>
      <c r="B12" s="79"/>
      <c r="C12" s="88" t="s">
        <v>12</v>
      </c>
      <c r="D12" s="89"/>
      <c r="E12" s="89"/>
      <c r="F12" s="90"/>
      <c r="G12" s="82"/>
      <c r="H12" s="83"/>
      <c r="I12" s="84"/>
      <c r="J12" s="85"/>
      <c r="K12" s="91">
        <v>0</v>
      </c>
      <c r="L12" s="92">
        <f>K12/$L$4</f>
        <v>0</v>
      </c>
      <c r="M12" s="6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</row>
    <row r="13" spans="1:83" s="76" customFormat="1" ht="24.75">
      <c r="A13" s="78">
        <f>IF(C13&lt;&gt;"",1+MAX($A$2:A12),"")</f>
        <v>2</v>
      </c>
      <c r="B13" s="94"/>
      <c r="C13" s="88" t="s">
        <v>13</v>
      </c>
      <c r="D13" s="89"/>
      <c r="E13" s="89"/>
      <c r="F13" s="90"/>
      <c r="G13" s="82"/>
      <c r="H13" s="83"/>
      <c r="I13" s="93"/>
      <c r="J13" s="85"/>
      <c r="K13" s="91">
        <f>'LOW VOLTAGE'!O24</f>
        <v>156441.09798692304</v>
      </c>
      <c r="L13" s="92">
        <f>K13/$L$4</f>
        <v>1.9407879959175138</v>
      </c>
      <c r="M13" s="6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  <c r="BJ13" s="70"/>
      <c r="BK13" s="70"/>
      <c r="BL13" s="70"/>
      <c r="BM13" s="70"/>
      <c r="BN13" s="70"/>
      <c r="BO13" s="70"/>
      <c r="BP13" s="70"/>
      <c r="BQ13" s="70"/>
      <c r="BR13" s="70"/>
      <c r="BS13" s="70"/>
      <c r="BT13" s="70"/>
      <c r="BU13" s="70"/>
      <c r="BV13" s="70"/>
    </row>
    <row r="14" spans="1:83" s="76" customFormat="1" ht="15.75">
      <c r="A14" s="95"/>
      <c r="B14" s="96"/>
      <c r="C14" s="97"/>
      <c r="D14" s="98"/>
      <c r="E14" s="98"/>
      <c r="F14" s="99"/>
      <c r="G14" s="100"/>
      <c r="H14" s="101"/>
      <c r="I14" s="102"/>
      <c r="J14" s="103"/>
      <c r="K14" s="104"/>
      <c r="L14" s="105"/>
      <c r="M14" s="106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</row>
    <row r="15" spans="1:83" s="76" customFormat="1" ht="15.75">
      <c r="A15" s="58"/>
      <c r="B15" s="58"/>
      <c r="C15" s="58"/>
      <c r="D15" s="58"/>
      <c r="E15" s="58"/>
      <c r="F15" s="58"/>
      <c r="G15" s="107"/>
      <c r="H15" s="58"/>
      <c r="I15" s="58"/>
      <c r="J15" s="58"/>
      <c r="K15" s="58"/>
      <c r="L15" s="58"/>
      <c r="M15" s="6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</row>
    <row r="16" spans="1:83" s="54" customFormat="1" ht="15.75">
      <c r="A16" s="108" t="s">
        <v>14</v>
      </c>
      <c r="B16" s="109"/>
      <c r="C16" s="110"/>
      <c r="D16" s="110"/>
      <c r="E16" s="110"/>
      <c r="F16" s="110"/>
      <c r="G16" s="110"/>
      <c r="H16" s="110"/>
      <c r="I16" s="111"/>
      <c r="J16" s="111"/>
      <c r="K16" s="111"/>
      <c r="L16" s="111"/>
      <c r="M16" s="112">
        <f>SUM(M9:M14)</f>
        <v>156441.09798692304</v>
      </c>
      <c r="N16" s="113"/>
      <c r="O16" s="113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6"/>
      <c r="BX16" s="76"/>
      <c r="BY16" s="76"/>
      <c r="BZ16" s="76"/>
      <c r="CA16" s="76"/>
      <c r="CB16" s="76"/>
      <c r="CC16" s="76"/>
      <c r="CD16" s="76"/>
      <c r="CE16" s="76"/>
    </row>
    <row r="17" spans="1:83" s="54" customFormat="1" ht="15.75">
      <c r="A17" s="108" t="s">
        <v>15</v>
      </c>
      <c r="B17" s="109"/>
      <c r="C17" s="110"/>
      <c r="D17" s="114">
        <f>'LOW VOLTAGE'!N63</f>
        <v>0.1</v>
      </c>
      <c r="E17" s="110"/>
      <c r="F17" s="111"/>
      <c r="G17" s="111"/>
      <c r="H17" s="111"/>
      <c r="I17" s="115"/>
      <c r="J17" s="111"/>
      <c r="K17" s="111"/>
      <c r="L17" s="111"/>
      <c r="M17" s="112">
        <f>M$16*D17</f>
        <v>15644.109798692305</v>
      </c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6"/>
      <c r="BX17" s="76"/>
      <c r="BY17" s="76"/>
      <c r="BZ17" s="76"/>
      <c r="CA17" s="76"/>
      <c r="CB17" s="76"/>
      <c r="CC17" s="76"/>
      <c r="CD17" s="76"/>
      <c r="CE17" s="76"/>
    </row>
    <row r="18" spans="1:83" s="54" customFormat="1" ht="15.75">
      <c r="A18" s="108" t="s">
        <v>16</v>
      </c>
      <c r="B18" s="109"/>
      <c r="C18" s="110"/>
      <c r="D18" s="114">
        <f>'LOW VOLTAGE'!N64</f>
        <v>0.15</v>
      </c>
      <c r="E18" s="110"/>
      <c r="F18" s="111"/>
      <c r="G18" s="111"/>
      <c r="H18" s="111"/>
      <c r="I18" s="115"/>
      <c r="J18" s="111"/>
      <c r="K18" s="111"/>
      <c r="L18" s="111"/>
      <c r="M18" s="112">
        <f t="shared" ref="M18:M20" si="0">M$16*D18</f>
        <v>23466.164698038454</v>
      </c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6"/>
      <c r="BX18" s="76"/>
      <c r="BY18" s="76"/>
      <c r="BZ18" s="76"/>
      <c r="CA18" s="76"/>
      <c r="CB18" s="76"/>
      <c r="CC18" s="76"/>
      <c r="CD18" s="76"/>
      <c r="CE18" s="76"/>
    </row>
    <row r="19" spans="1:83" s="54" customFormat="1" ht="15.75">
      <c r="A19" s="108" t="s">
        <v>17</v>
      </c>
      <c r="B19" s="109"/>
      <c r="C19" s="110"/>
      <c r="D19" s="114">
        <f>'LOW VOLTAGE'!N65</f>
        <v>0</v>
      </c>
      <c r="E19" s="110"/>
      <c r="F19" s="111"/>
      <c r="G19" s="111"/>
      <c r="H19" s="111"/>
      <c r="I19" s="115"/>
      <c r="J19" s="111"/>
      <c r="K19" s="111"/>
      <c r="L19" s="111"/>
      <c r="M19" s="112">
        <f t="shared" si="0"/>
        <v>0</v>
      </c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6"/>
      <c r="BX19" s="76"/>
      <c r="BY19" s="76"/>
      <c r="BZ19" s="76"/>
      <c r="CA19" s="76"/>
      <c r="CB19" s="76"/>
      <c r="CC19" s="76"/>
      <c r="CD19" s="76"/>
      <c r="CE19" s="76"/>
    </row>
    <row r="20" spans="1:83" s="54" customFormat="1" ht="15.75">
      <c r="A20" s="108" t="s">
        <v>18</v>
      </c>
      <c r="B20" s="109"/>
      <c r="C20" s="110"/>
      <c r="D20" s="114">
        <f>'LOW VOLTAGE'!N66</f>
        <v>0.01</v>
      </c>
      <c r="E20" s="110"/>
      <c r="F20" s="111"/>
      <c r="G20" s="111"/>
      <c r="H20" s="111"/>
      <c r="I20" s="115"/>
      <c r="J20" s="111"/>
      <c r="K20" s="111"/>
      <c r="L20" s="111"/>
      <c r="M20" s="112">
        <f t="shared" si="0"/>
        <v>1564.4109798692305</v>
      </c>
      <c r="N20" s="70"/>
      <c r="O20" s="70"/>
      <c r="P20" s="116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6"/>
      <c r="BX20" s="76"/>
      <c r="BY20" s="76"/>
      <c r="BZ20" s="76"/>
      <c r="CA20" s="76"/>
      <c r="CB20" s="76"/>
      <c r="CC20" s="76"/>
      <c r="CD20" s="76"/>
      <c r="CE20" s="76"/>
    </row>
    <row r="21" spans="1:83" s="54" customFormat="1" ht="16.5" thickBot="1">
      <c r="A21" s="108" t="s">
        <v>19</v>
      </c>
      <c r="B21" s="109"/>
      <c r="C21" s="110"/>
      <c r="D21" s="110"/>
      <c r="E21" s="110"/>
      <c r="F21" s="110"/>
      <c r="G21" s="110"/>
      <c r="H21" s="110"/>
      <c r="I21" s="110"/>
      <c r="J21" s="111"/>
      <c r="K21" s="111"/>
      <c r="L21" s="111"/>
      <c r="M21" s="112">
        <f>SUM(M16:M20)</f>
        <v>197115.78346352302</v>
      </c>
      <c r="N21" s="116"/>
      <c r="O21" s="116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70"/>
      <c r="BF21" s="70"/>
      <c r="BG21" s="70"/>
      <c r="BH21" s="70"/>
      <c r="BI21" s="70"/>
      <c r="BJ21" s="70"/>
      <c r="BK21" s="70"/>
      <c r="BL21" s="70"/>
      <c r="BM21" s="70"/>
      <c r="BN21" s="70"/>
      <c r="BO21" s="70"/>
      <c r="BP21" s="70"/>
      <c r="BQ21" s="70"/>
      <c r="BR21" s="70"/>
      <c r="BS21" s="70"/>
      <c r="BT21" s="70"/>
      <c r="BU21" s="70"/>
      <c r="BV21" s="70"/>
      <c r="BW21" s="76"/>
      <c r="BX21" s="76"/>
      <c r="BY21" s="76"/>
      <c r="BZ21" s="76"/>
      <c r="CA21" s="76"/>
      <c r="CB21" s="76"/>
      <c r="CC21" s="76"/>
      <c r="CD21" s="76"/>
      <c r="CE21" s="76"/>
    </row>
    <row r="22" spans="1:83" s="54" customFormat="1" ht="15.6" customHeight="1">
      <c r="A22" s="205" t="s">
        <v>63</v>
      </c>
      <c r="B22" s="205"/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6"/>
      <c r="BX22" s="76"/>
      <c r="BY22" s="76"/>
      <c r="BZ22" s="76"/>
      <c r="CA22" s="76"/>
      <c r="CB22" s="76"/>
      <c r="CC22" s="76"/>
      <c r="CD22" s="76"/>
      <c r="CE22" s="76"/>
    </row>
    <row r="23" spans="1:83" s="54" customFormat="1" ht="15.75">
      <c r="A23" s="206"/>
      <c r="B23" s="206"/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70"/>
      <c r="BW23" s="76"/>
      <c r="BX23" s="76"/>
      <c r="BY23" s="76"/>
      <c r="BZ23" s="76"/>
      <c r="CA23" s="76"/>
      <c r="CB23" s="76"/>
      <c r="CC23" s="76"/>
      <c r="CD23" s="76"/>
      <c r="CE23" s="76"/>
    </row>
    <row r="24" spans="1:83" s="1" customFormat="1" ht="15.75">
      <c r="A24" s="141"/>
      <c r="B24" s="141"/>
      <c r="C24" s="141"/>
      <c r="D24" s="141"/>
      <c r="E24" s="141"/>
      <c r="F24" s="141"/>
      <c r="G24" s="141"/>
      <c r="H24" s="141"/>
      <c r="I24" s="141"/>
      <c r="J24" s="141"/>
      <c r="K24" s="18"/>
      <c r="L24" s="18"/>
      <c r="M24" s="3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2"/>
      <c r="BX24" s="2"/>
      <c r="BY24" s="2"/>
      <c r="BZ24" s="2"/>
      <c r="CA24" s="2"/>
      <c r="CB24" s="2"/>
      <c r="CC24" s="2"/>
      <c r="CD24" s="2"/>
      <c r="CE24" s="2"/>
    </row>
    <row r="25" spans="1:83" s="1" customFormat="1" ht="15.75">
      <c r="A25" s="141"/>
      <c r="B25" s="141"/>
      <c r="C25" s="141"/>
      <c r="D25" s="141"/>
      <c r="E25" s="141"/>
      <c r="F25" s="141"/>
      <c r="G25" s="141"/>
      <c r="H25" s="141"/>
      <c r="I25" s="141"/>
      <c r="J25" s="141"/>
      <c r="K25" s="18"/>
      <c r="L25" s="18"/>
      <c r="M25" s="3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2"/>
      <c r="BX25" s="2"/>
      <c r="BY25" s="2"/>
      <c r="BZ25" s="2"/>
      <c r="CA25" s="2"/>
      <c r="CB25" s="2"/>
      <c r="CC25" s="2"/>
      <c r="CD25" s="2"/>
      <c r="CE25" s="2"/>
    </row>
    <row r="26" spans="1:83" s="1" customFormat="1" ht="15.75">
      <c r="A26" s="10" t="str">
        <f>IF(E26&lt;&gt;"",1+MAX($A$22:A25),"")</f>
        <v/>
      </c>
      <c r="B26" s="4"/>
      <c r="C26" s="11"/>
      <c r="D26" s="12"/>
      <c r="E26" s="13"/>
      <c r="F26" s="14"/>
      <c r="G26" s="15"/>
      <c r="H26" s="16"/>
      <c r="I26" s="15"/>
      <c r="J26" s="15"/>
      <c r="K26" s="18"/>
      <c r="L26" s="18"/>
      <c r="M26" s="3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2"/>
      <c r="BX26" s="2"/>
      <c r="BY26" s="2"/>
      <c r="BZ26" s="2"/>
      <c r="CA26" s="2"/>
      <c r="CB26" s="2"/>
      <c r="CC26" s="2"/>
      <c r="CD26" s="2"/>
      <c r="CE26" s="2"/>
    </row>
    <row r="27" spans="1:83" s="1" customFormat="1" ht="15.75">
      <c r="A27" s="10" t="str">
        <f>IF(E27&lt;&gt;"",1+MAX($A$22:A26),"")</f>
        <v/>
      </c>
      <c r="B27" s="4"/>
      <c r="C27" s="11"/>
      <c r="D27" s="12"/>
      <c r="E27" s="13"/>
      <c r="F27" s="14"/>
      <c r="G27" s="15"/>
      <c r="H27" s="16"/>
      <c r="I27" s="15"/>
      <c r="J27" s="15"/>
      <c r="K27" s="18"/>
      <c r="L27" s="18"/>
      <c r="M27" s="3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2"/>
      <c r="BX27" s="2"/>
      <c r="BY27" s="2"/>
      <c r="BZ27" s="2"/>
      <c r="CA27" s="2"/>
      <c r="CB27" s="2"/>
      <c r="CC27" s="2"/>
      <c r="CD27" s="2"/>
      <c r="CE27" s="2"/>
    </row>
    <row r="28" spans="1:83" s="1" customFormat="1">
      <c r="A28" s="10" t="str">
        <f>IF(E28&lt;&gt;"",1+MAX($A$22:A27),"")</f>
        <v/>
      </c>
      <c r="B28" s="4"/>
      <c r="C28" s="11"/>
      <c r="D28" s="12"/>
      <c r="E28" s="13"/>
      <c r="F28" s="14"/>
      <c r="G28" s="15"/>
      <c r="H28" s="16"/>
      <c r="I28" s="15"/>
      <c r="J28" s="15"/>
      <c r="K28" s="18"/>
      <c r="L28" s="18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</row>
    <row r="29" spans="1:83" s="1" customFormat="1">
      <c r="A29" s="10" t="str">
        <f>IF(E29&lt;&gt;"",1+MAX($A$22:A28),"")</f>
        <v/>
      </c>
      <c r="B29" s="4"/>
      <c r="C29" s="11"/>
      <c r="D29" s="12"/>
      <c r="E29" s="13"/>
      <c r="F29" s="14"/>
      <c r="G29" s="15"/>
      <c r="H29" s="16"/>
      <c r="I29" s="15"/>
      <c r="J29" s="15"/>
      <c r="K29" s="18"/>
      <c r="L29" s="18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</row>
    <row r="30" spans="1:83" s="1" customFormat="1">
      <c r="A30" s="10" t="str">
        <f>IF(E30&lt;&gt;"",1+MAX($A$22:A29),"")</f>
        <v/>
      </c>
      <c r="B30" s="4"/>
      <c r="C30" s="11"/>
      <c r="D30" s="12"/>
      <c r="E30" s="13"/>
      <c r="F30" s="14"/>
      <c r="G30" s="15"/>
      <c r="H30" s="16"/>
      <c r="I30" s="15"/>
      <c r="J30" s="15"/>
      <c r="K30" s="18"/>
      <c r="L30" s="18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</row>
    <row r="31" spans="1:83" s="1" customFormat="1">
      <c r="A31" s="10" t="str">
        <f>IF(E31&lt;&gt;"",1+MAX($A$22:A30),"")</f>
        <v/>
      </c>
      <c r="B31" s="4"/>
      <c r="C31" s="11"/>
      <c r="D31" s="12"/>
      <c r="E31" s="13"/>
      <c r="F31" s="14"/>
      <c r="G31" s="15"/>
      <c r="H31" s="16"/>
      <c r="I31" s="15"/>
      <c r="J31" s="15"/>
      <c r="K31" s="18"/>
      <c r="L31" s="18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</row>
    <row r="32" spans="1:83" s="1" customFormat="1">
      <c r="A32" s="10" t="str">
        <f>IF(E32&lt;&gt;"",1+MAX($A$22:A31),"")</f>
        <v/>
      </c>
      <c r="B32" s="4"/>
      <c r="C32" s="11"/>
      <c r="D32" s="12"/>
      <c r="E32" s="13"/>
      <c r="F32" s="14"/>
      <c r="G32" s="15"/>
      <c r="H32" s="16"/>
      <c r="I32" s="15"/>
      <c r="J32" s="15"/>
      <c r="K32" s="18"/>
      <c r="L32" s="18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</row>
    <row r="33" spans="1:74" s="1" customFormat="1">
      <c r="A33" s="10" t="str">
        <f>IF(E33&lt;&gt;"",1+MAX($A$22:A32),"")</f>
        <v/>
      </c>
      <c r="B33" s="4"/>
      <c r="C33" s="11"/>
      <c r="D33" s="12"/>
      <c r="E33" s="13"/>
      <c r="F33" s="14"/>
      <c r="G33" s="15"/>
      <c r="H33" s="16"/>
      <c r="I33" s="15"/>
      <c r="J33" s="15"/>
      <c r="K33" s="18"/>
      <c r="L33" s="18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</row>
    <row r="34" spans="1:74" s="1" customFormat="1">
      <c r="A34" s="10" t="str">
        <f>IF(E34&lt;&gt;"",1+MAX($A$22:A33),"")</f>
        <v/>
      </c>
      <c r="B34" s="4"/>
      <c r="C34" s="11"/>
      <c r="D34" s="12"/>
      <c r="E34" s="13"/>
      <c r="F34" s="14"/>
      <c r="G34" s="15"/>
      <c r="H34" s="16"/>
      <c r="I34" s="15"/>
      <c r="J34" s="15"/>
      <c r="K34" s="18"/>
      <c r="L34" s="18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</row>
    <row r="35" spans="1:74" s="1" customFormat="1">
      <c r="A35" s="10" t="str">
        <f>IF(E35&lt;&gt;"",1+MAX($A$22:A34),"")</f>
        <v/>
      </c>
      <c r="B35" s="4"/>
      <c r="C35" s="11"/>
      <c r="D35" s="12"/>
      <c r="E35" s="13"/>
      <c r="F35" s="14"/>
      <c r="G35" s="15"/>
      <c r="H35" s="16"/>
      <c r="I35" s="15"/>
      <c r="J35" s="18"/>
      <c r="K35" s="18"/>
      <c r="L35" s="18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</row>
    <row r="36" spans="1:74" s="1" customFormat="1">
      <c r="A36" s="10" t="str">
        <f>IF(E36&lt;&gt;"",1+MAX($A$22:A35),"")</f>
        <v/>
      </c>
      <c r="B36" s="4"/>
      <c r="C36" s="11"/>
      <c r="D36" s="12"/>
      <c r="E36" s="13"/>
      <c r="F36" s="14"/>
      <c r="G36" s="15"/>
      <c r="H36" s="16"/>
      <c r="I36" s="15"/>
      <c r="J36" s="15"/>
      <c r="K36" s="18"/>
      <c r="L36" s="18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</row>
    <row r="37" spans="1:74" s="1" customFormat="1">
      <c r="A37" s="10" t="str">
        <f>IF(E37&lt;&gt;"",1+MAX($A$22:A36),"")</f>
        <v/>
      </c>
      <c r="B37" s="4"/>
      <c r="C37" s="11"/>
      <c r="D37" s="12"/>
      <c r="E37" s="13"/>
      <c r="F37" s="14"/>
      <c r="G37" s="15"/>
      <c r="H37" s="16"/>
      <c r="I37" s="15"/>
      <c r="J37" s="15"/>
      <c r="K37" s="18"/>
      <c r="L37" s="18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</row>
    <row r="38" spans="1:74" s="1" customFormat="1">
      <c r="A38" s="10" t="str">
        <f>IF(E38&lt;&gt;"",1+MAX($A$22:A37),"")</f>
        <v/>
      </c>
      <c r="B38" s="4"/>
      <c r="C38" s="11"/>
      <c r="D38" s="12"/>
      <c r="E38" s="13"/>
      <c r="F38" s="14"/>
      <c r="G38" s="15"/>
      <c r="H38" s="16"/>
      <c r="I38" s="15"/>
      <c r="J38" s="15"/>
      <c r="K38" s="18"/>
      <c r="L38" s="18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</row>
    <row r="39" spans="1:74" s="1" customFormat="1">
      <c r="A39" s="10" t="str">
        <f>IF(E39&lt;&gt;"",1+MAX($A$22:A38),"")</f>
        <v/>
      </c>
      <c r="B39" s="4"/>
      <c r="C39" s="11"/>
      <c r="D39" s="12"/>
      <c r="E39" s="13"/>
      <c r="F39" s="14"/>
      <c r="G39" s="15"/>
      <c r="H39" s="16"/>
      <c r="I39" s="15"/>
      <c r="J39" s="15"/>
      <c r="K39" s="18"/>
      <c r="L39" s="18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</row>
    <row r="40" spans="1:74" s="1" customFormat="1">
      <c r="A40" s="10" t="str">
        <f>IF(E40&lt;&gt;"",1+MAX($A$22:A39),"")</f>
        <v/>
      </c>
      <c r="B40" s="4"/>
      <c r="C40" s="11"/>
      <c r="D40" s="12"/>
      <c r="E40" s="13"/>
      <c r="F40" s="14"/>
      <c r="G40" s="15"/>
      <c r="H40" s="16"/>
      <c r="I40" s="15"/>
      <c r="J40" s="15"/>
      <c r="K40" s="18"/>
      <c r="L40" s="18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</row>
    <row r="41" spans="1:74" s="1" customFormat="1">
      <c r="A41" s="10" t="str">
        <f>IF(E41&lt;&gt;"",1+MAX($A$22:A40),"")</f>
        <v/>
      </c>
      <c r="B41" s="4"/>
      <c r="C41" s="11"/>
      <c r="D41" s="12"/>
      <c r="E41" s="13"/>
      <c r="F41" s="14"/>
      <c r="G41" s="15"/>
      <c r="H41" s="16"/>
      <c r="I41" s="15"/>
      <c r="J41" s="15"/>
      <c r="K41" s="18"/>
      <c r="L41" s="18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</row>
    <row r="42" spans="1:74" s="1" customFormat="1">
      <c r="A42" s="10" t="str">
        <f>IF(E42&lt;&gt;"",1+MAX($A$22:A41),"")</f>
        <v/>
      </c>
      <c r="B42" s="4"/>
      <c r="C42" s="11"/>
      <c r="D42" s="12"/>
      <c r="E42" s="13"/>
      <c r="F42" s="14"/>
      <c r="G42" s="15"/>
      <c r="H42" s="16"/>
      <c r="I42" s="15"/>
      <c r="J42" s="15"/>
      <c r="K42" s="18"/>
      <c r="L42" s="18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</row>
    <row r="43" spans="1:74" s="1" customFormat="1">
      <c r="A43" s="10" t="str">
        <f>IF(E43&lt;&gt;"",1+MAX($A$22:A42),"")</f>
        <v/>
      </c>
      <c r="B43" s="4"/>
      <c r="C43" s="11"/>
      <c r="D43" s="12"/>
      <c r="E43" s="13"/>
      <c r="F43" s="14"/>
      <c r="G43" s="15"/>
      <c r="H43" s="16"/>
      <c r="I43" s="15"/>
      <c r="J43" s="15"/>
      <c r="K43" s="15"/>
      <c r="L43" s="15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</row>
    <row r="44" spans="1:74" s="1" customFormat="1">
      <c r="A44" s="10" t="str">
        <f>IF(E44&lt;&gt;"",1+MAX($A$22:A43),"")</f>
        <v/>
      </c>
      <c r="B44" s="4"/>
      <c r="C44" s="11"/>
      <c r="D44" s="12"/>
      <c r="E44" s="13"/>
      <c r="F44" s="14"/>
      <c r="G44" s="15"/>
      <c r="H44" s="16"/>
      <c r="I44" s="15"/>
      <c r="J44" s="15"/>
      <c r="K44" s="15"/>
      <c r="L44" s="15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</row>
    <row r="45" spans="1:74" s="1" customFormat="1">
      <c r="A45" s="10" t="str">
        <f>IF(E45&lt;&gt;"",1+MAX($A$22:A44),"")</f>
        <v/>
      </c>
      <c r="B45" s="4"/>
      <c r="C45" s="11"/>
      <c r="D45" s="12"/>
      <c r="E45" s="13"/>
      <c r="F45" s="14"/>
      <c r="G45" s="15"/>
      <c r="H45" s="16"/>
      <c r="I45" s="15"/>
      <c r="J45" s="15"/>
      <c r="K45" s="15"/>
      <c r="L45" s="15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</row>
    <row r="46" spans="1:74" s="1" customFormat="1">
      <c r="A46" s="10" t="str">
        <f>IF(E46&lt;&gt;"",1+MAX($A$22:A45),"")</f>
        <v/>
      </c>
      <c r="B46" s="4"/>
      <c r="C46" s="11"/>
      <c r="D46" s="12"/>
      <c r="E46" s="13"/>
      <c r="F46" s="14"/>
      <c r="G46" s="15"/>
      <c r="H46" s="16"/>
      <c r="I46" s="15"/>
      <c r="J46" s="15"/>
      <c r="K46" s="15"/>
      <c r="L46" s="15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</row>
    <row r="47" spans="1:74" s="1" customFormat="1">
      <c r="A47" s="10" t="str">
        <f>IF(E47&lt;&gt;"",1+MAX($A$22:A46),"")</f>
        <v/>
      </c>
      <c r="B47" s="4"/>
      <c r="C47" s="11"/>
      <c r="D47" s="12"/>
      <c r="E47" s="13"/>
      <c r="F47" s="14"/>
      <c r="G47" s="15"/>
      <c r="H47" s="16"/>
      <c r="I47" s="15"/>
      <c r="J47" s="15"/>
      <c r="K47" s="15"/>
      <c r="L47" s="15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</row>
    <row r="48" spans="1:74" s="1" customFormat="1">
      <c r="A48" s="10" t="str">
        <f>IF(E48&lt;&gt;"",1+MAX($A$22:A47),"")</f>
        <v/>
      </c>
      <c r="B48" s="4"/>
      <c r="C48" s="11"/>
      <c r="D48" s="12"/>
      <c r="E48" s="13"/>
      <c r="F48" s="14"/>
      <c r="G48" s="15"/>
      <c r="H48" s="16"/>
      <c r="I48" s="15"/>
      <c r="J48" s="15"/>
      <c r="K48" s="15"/>
      <c r="L48" s="15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</row>
    <row r="49" spans="1:74" s="1" customFormat="1">
      <c r="A49" s="10" t="str">
        <f>IF(E49&lt;&gt;"",1+MAX($A$22:A48),"")</f>
        <v/>
      </c>
      <c r="B49" s="4"/>
      <c r="C49" s="11"/>
      <c r="D49" s="12"/>
      <c r="E49" s="13"/>
      <c r="F49" s="14"/>
      <c r="G49" s="15"/>
      <c r="H49" s="16"/>
      <c r="I49" s="15"/>
      <c r="J49" s="15"/>
      <c r="K49" s="15"/>
      <c r="L49" s="15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</row>
    <row r="50" spans="1:74" s="1" customFormat="1">
      <c r="A50" s="10" t="str">
        <f>IF(E50&lt;&gt;"",1+MAX($A$22:A49),"")</f>
        <v/>
      </c>
      <c r="B50" s="4"/>
      <c r="C50" s="11"/>
      <c r="D50" s="12"/>
      <c r="E50" s="13"/>
      <c r="F50" s="14"/>
      <c r="G50" s="15"/>
      <c r="H50" s="16"/>
      <c r="I50" s="15"/>
      <c r="J50" s="15"/>
      <c r="K50" s="15"/>
      <c r="L50" s="15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</row>
    <row r="51" spans="1:74" s="1" customFormat="1">
      <c r="A51" s="10" t="str">
        <f>IF(E51&lt;&gt;"",1+MAX($A$22:A50),"")</f>
        <v/>
      </c>
      <c r="B51" s="4"/>
      <c r="C51" s="11"/>
      <c r="D51" s="12"/>
      <c r="E51" s="13"/>
      <c r="F51" s="14"/>
      <c r="G51" s="15"/>
      <c r="H51" s="16"/>
      <c r="I51" s="15"/>
      <c r="J51" s="15"/>
      <c r="K51" s="15"/>
      <c r="L51" s="15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</row>
    <row r="52" spans="1:74" s="1" customFormat="1">
      <c r="A52" s="10" t="str">
        <f>IF(E52&lt;&gt;"",1+MAX($A$22:A51),"")</f>
        <v/>
      </c>
      <c r="B52" s="4"/>
      <c r="C52" s="11"/>
      <c r="D52" s="12"/>
      <c r="E52" s="13"/>
      <c r="F52" s="14"/>
      <c r="G52" s="15"/>
      <c r="H52" s="16"/>
      <c r="I52" s="15"/>
      <c r="J52" s="15"/>
      <c r="K52" s="15"/>
      <c r="L52" s="15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</row>
    <row r="53" spans="1:74" s="1" customFormat="1">
      <c r="A53" s="10" t="str">
        <f>IF(E53&lt;&gt;"",1+MAX($A$22:A52),"")</f>
        <v/>
      </c>
      <c r="B53" s="4"/>
      <c r="C53" s="11"/>
      <c r="D53" s="12"/>
      <c r="E53" s="13"/>
      <c r="F53" s="14"/>
      <c r="G53" s="15"/>
      <c r="H53" s="16"/>
      <c r="I53" s="15"/>
      <c r="J53" s="15"/>
      <c r="K53" s="15"/>
      <c r="L53" s="15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</row>
    <row r="54" spans="1:74" s="1" customFormat="1">
      <c r="A54" s="10" t="str">
        <f>IF(E54&lt;&gt;"",1+MAX($A$22:A53),"")</f>
        <v/>
      </c>
      <c r="B54" s="4"/>
      <c r="C54" s="11"/>
      <c r="D54" s="12"/>
      <c r="E54" s="13"/>
      <c r="F54" s="14"/>
      <c r="G54" s="15"/>
      <c r="H54" s="16"/>
      <c r="I54" s="15"/>
      <c r="J54" s="15"/>
      <c r="K54" s="15"/>
      <c r="L54" s="15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</row>
    <row r="55" spans="1:74" s="1" customFormat="1">
      <c r="A55" s="10" t="str">
        <f>IF(E55&lt;&gt;"",1+MAX($A$22:A54),"")</f>
        <v/>
      </c>
      <c r="B55" s="4"/>
      <c r="C55" s="11"/>
      <c r="D55" s="12"/>
      <c r="E55" s="13"/>
      <c r="F55" s="14"/>
      <c r="G55" s="15"/>
      <c r="H55" s="16"/>
      <c r="I55" s="15"/>
      <c r="J55" s="15"/>
      <c r="K55" s="15"/>
      <c r="L55" s="15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</row>
    <row r="56" spans="1:74" s="1" customFormat="1">
      <c r="A56" s="10" t="str">
        <f>IF(E56&lt;&gt;"",1+MAX($A$22:A55),"")</f>
        <v/>
      </c>
      <c r="B56" s="4"/>
      <c r="C56" s="11"/>
      <c r="D56" s="12"/>
      <c r="E56" s="13"/>
      <c r="F56" s="14"/>
      <c r="G56" s="15"/>
      <c r="H56" s="16"/>
      <c r="I56" s="15"/>
      <c r="J56" s="15"/>
      <c r="K56" s="15"/>
      <c r="L56" s="15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</row>
    <row r="57" spans="1:74" s="1" customFormat="1">
      <c r="A57" s="10" t="str">
        <f>IF(E57&lt;&gt;"",1+MAX($A$22:A56),"")</f>
        <v/>
      </c>
      <c r="B57" s="4"/>
      <c r="C57" s="11"/>
      <c r="D57" s="12"/>
      <c r="E57" s="13"/>
      <c r="F57" s="14"/>
      <c r="G57" s="15"/>
      <c r="H57" s="16"/>
      <c r="I57" s="15"/>
      <c r="J57" s="15"/>
      <c r="K57" s="15"/>
      <c r="L57" s="15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</row>
    <row r="58" spans="1:74" s="1" customFormat="1">
      <c r="A58" s="10" t="str">
        <f>IF(E58&lt;&gt;"",1+MAX($A$22:A57),"")</f>
        <v/>
      </c>
      <c r="B58" s="4"/>
      <c r="C58" s="11"/>
      <c r="D58" s="12"/>
      <c r="E58" s="13"/>
      <c r="F58" s="14"/>
      <c r="G58" s="15"/>
      <c r="H58" s="16"/>
      <c r="I58" s="15"/>
      <c r="J58" s="15"/>
      <c r="K58" s="15"/>
      <c r="L58" s="15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</row>
    <row r="59" spans="1:74" s="1" customFormat="1">
      <c r="A59" s="10" t="str">
        <f>IF(E59&lt;&gt;"",1+MAX($A$22:A58),"")</f>
        <v/>
      </c>
      <c r="B59" s="4"/>
      <c r="C59" s="5"/>
      <c r="D59" s="6"/>
      <c r="E59" s="7"/>
      <c r="F59" s="3"/>
      <c r="G59" s="8"/>
      <c r="H59" s="9"/>
      <c r="I59" s="3"/>
      <c r="J59" s="3"/>
      <c r="K59" s="15"/>
      <c r="L59" s="15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</row>
    <row r="60" spans="1:74" s="1" customFormat="1">
      <c r="A60" s="10" t="str">
        <f>IF(E60&lt;&gt;"",1+MAX($A$22:A59),"")</f>
        <v/>
      </c>
      <c r="B60" s="4"/>
      <c r="C60" s="5"/>
      <c r="D60" s="6"/>
      <c r="E60" s="7"/>
      <c r="F60" s="3"/>
      <c r="G60" s="8"/>
      <c r="H60" s="9"/>
      <c r="I60" s="3"/>
      <c r="J60" s="3"/>
      <c r="K60" s="15"/>
      <c r="L60" s="15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</row>
    <row r="61" spans="1:74" s="1" customFormat="1">
      <c r="A61" s="10" t="str">
        <f>IF(E61&lt;&gt;"",1+MAX($A$22:A60),"")</f>
        <v/>
      </c>
      <c r="B61" s="4"/>
      <c r="C61" s="5"/>
      <c r="D61" s="6"/>
      <c r="E61" s="7"/>
      <c r="F61" s="3"/>
      <c r="G61" s="8"/>
      <c r="H61" s="9"/>
      <c r="I61" s="3"/>
      <c r="J61" s="3"/>
      <c r="K61" s="15"/>
      <c r="L61" s="15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</row>
    <row r="62" spans="1:74" s="1" customFormat="1">
      <c r="A62" s="10" t="str">
        <f>IF(E62&lt;&gt;"",1+MAX($A$22:A61),"")</f>
        <v/>
      </c>
      <c r="B62" s="4"/>
      <c r="C62" s="5"/>
      <c r="D62" s="6"/>
      <c r="E62" s="7"/>
      <c r="F62" s="3"/>
      <c r="G62" s="8"/>
      <c r="H62" s="9"/>
      <c r="I62" s="3"/>
      <c r="J62" s="3"/>
      <c r="K62" s="15"/>
      <c r="L62" s="15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</row>
    <row r="63" spans="1:74" s="1" customFormat="1">
      <c r="A63" s="10" t="str">
        <f>IF(E63&lt;&gt;"",1+MAX($A$22:A62),"")</f>
        <v/>
      </c>
      <c r="B63" s="4"/>
      <c r="C63" s="5"/>
      <c r="D63" s="6"/>
      <c r="E63" s="7"/>
      <c r="F63" s="3"/>
      <c r="G63" s="8"/>
      <c r="H63" s="9"/>
      <c r="I63" s="3"/>
      <c r="J63" s="3"/>
      <c r="K63" s="15"/>
      <c r="L63" s="15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</row>
    <row r="64" spans="1:74" s="1" customFormat="1">
      <c r="A64" s="10" t="str">
        <f>IF(E64&lt;&gt;"",1+MAX($A$22:A63),"")</f>
        <v/>
      </c>
      <c r="B64" s="4"/>
      <c r="C64" s="5"/>
      <c r="D64" s="6"/>
      <c r="E64" s="7"/>
      <c r="F64" s="3"/>
      <c r="G64" s="8"/>
      <c r="H64" s="9"/>
      <c r="I64" s="3"/>
      <c r="J64" s="3"/>
      <c r="K64" s="15"/>
      <c r="L64" s="15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</row>
    <row r="65" spans="1:74" s="1" customFormat="1">
      <c r="A65" s="10" t="str">
        <f>IF(E65&lt;&gt;"",1+MAX($A$22:A64),"")</f>
        <v/>
      </c>
      <c r="B65" s="4"/>
      <c r="C65" s="5"/>
      <c r="D65" s="6"/>
      <c r="E65" s="7"/>
      <c r="F65" s="3"/>
      <c r="G65" s="8"/>
      <c r="H65" s="9"/>
      <c r="I65" s="3"/>
      <c r="J65" s="3"/>
      <c r="K65" s="15"/>
      <c r="L65" s="15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</row>
    <row r="66" spans="1:74">
      <c r="A66" s="10" t="str">
        <f>IF(E66&lt;&gt;"",1+MAX($A$22:A65),"")</f>
        <v/>
      </c>
      <c r="K66" s="15"/>
      <c r="L66" s="15"/>
    </row>
    <row r="67" spans="1:74">
      <c r="A67" s="10" t="str">
        <f>IF(E67&lt;&gt;"",1+MAX($A$22:A66),"")</f>
        <v/>
      </c>
      <c r="K67" s="15"/>
      <c r="L67" s="15"/>
    </row>
    <row r="68" spans="1:74">
      <c r="A68" s="10" t="str">
        <f>IF(E68&lt;&gt;"",1+MAX($A$22:A67),"")</f>
        <v/>
      </c>
      <c r="K68" s="15"/>
      <c r="L68" s="15"/>
    </row>
    <row r="69" spans="1:74">
      <c r="A69" s="10" t="str">
        <f>IF(E69&lt;&gt;"",1+MAX($A$22:A68),"")</f>
        <v/>
      </c>
      <c r="K69" s="15"/>
      <c r="L69" s="15"/>
    </row>
    <row r="70" spans="1:74">
      <c r="A70" s="10" t="str">
        <f>IF(E70&lt;&gt;"",1+MAX($A$22:A69),"")</f>
        <v/>
      </c>
      <c r="K70" s="15"/>
      <c r="L70" s="15"/>
    </row>
    <row r="71" spans="1:74">
      <c r="A71" s="10" t="str">
        <f>IF(E71&lt;&gt;"",1+MAX($A$22:A70),"")</f>
        <v/>
      </c>
      <c r="K71" s="15"/>
      <c r="L71" s="15"/>
    </row>
    <row r="72" spans="1:74">
      <c r="A72" s="10" t="str">
        <f>IF(E72&lt;&gt;"",1+MAX($A$22:A71),"")</f>
        <v/>
      </c>
      <c r="K72" s="15"/>
      <c r="L72" s="15"/>
    </row>
    <row r="73" spans="1:74">
      <c r="A73" s="10" t="str">
        <f>IF(E73&lt;&gt;"",1+MAX($A$22:A72),"")</f>
        <v/>
      </c>
      <c r="K73" s="15"/>
      <c r="L73" s="15"/>
    </row>
    <row r="74" spans="1:74">
      <c r="A74" s="10" t="str">
        <f>IF(E74&lt;&gt;"",1+MAX($A$22:A73),"")</f>
        <v/>
      </c>
      <c r="K74" s="15"/>
      <c r="L74" s="15"/>
    </row>
    <row r="75" spans="1:74">
      <c r="A75" s="10" t="str">
        <f>IF(E75&lt;&gt;"",1+MAX($A$22:A74),"")</f>
        <v/>
      </c>
      <c r="K75" s="15"/>
      <c r="L75" s="15"/>
    </row>
    <row r="76" spans="1:74">
      <c r="A76" s="10" t="str">
        <f>IF(E76&lt;&gt;"",1+MAX($A$22:A75),"")</f>
        <v/>
      </c>
      <c r="K76" s="15"/>
      <c r="L76" s="15"/>
    </row>
    <row r="77" spans="1:74">
      <c r="A77" s="10" t="str">
        <f>IF(E77&lt;&gt;"",1+MAX($A$22:A76),"")</f>
        <v/>
      </c>
      <c r="K77" s="15"/>
      <c r="L77" s="15"/>
    </row>
    <row r="78" spans="1:74">
      <c r="A78" s="10" t="str">
        <f>IF(E78&lt;&gt;"",1+MAX($A$22:A77),"")</f>
        <v/>
      </c>
      <c r="K78" s="15"/>
      <c r="L78" s="15"/>
    </row>
    <row r="79" spans="1:74">
      <c r="A79" s="10" t="str">
        <f>IF(E79&lt;&gt;"",1+MAX($A$22:A78),"")</f>
        <v/>
      </c>
      <c r="K79" s="15"/>
      <c r="L79" s="15"/>
    </row>
    <row r="80" spans="1:74">
      <c r="A80" s="10" t="str">
        <f>IF(E80&lt;&gt;"",1+MAX($A$22:A79),"")</f>
        <v/>
      </c>
      <c r="K80" s="15"/>
      <c r="L80" s="15"/>
    </row>
    <row r="81" spans="1:12">
      <c r="A81" s="10" t="str">
        <f>IF(E81&lt;&gt;"",1+MAX($A$22:A80),"")</f>
        <v/>
      </c>
      <c r="K81" s="15"/>
      <c r="L81" s="15"/>
    </row>
    <row r="82" spans="1:12">
      <c r="A82" s="10" t="str">
        <f>IF(E82&lt;&gt;"",1+MAX($A$22:A81),"")</f>
        <v/>
      </c>
      <c r="K82" s="15"/>
      <c r="L82" s="15"/>
    </row>
    <row r="83" spans="1:12">
      <c r="A83" s="10" t="str">
        <f>IF(E83&lt;&gt;"",1+MAX($A$22:A82),"")</f>
        <v/>
      </c>
      <c r="K83" s="15"/>
      <c r="L83" s="15"/>
    </row>
    <row r="84" spans="1:12">
      <c r="A84" s="10" t="str">
        <f>IF(E84&lt;&gt;"",1+MAX($A$22:A83),"")</f>
        <v/>
      </c>
      <c r="K84" s="15"/>
      <c r="L84" s="15"/>
    </row>
    <row r="85" spans="1:12">
      <c r="A85" s="10" t="str">
        <f>IF(E85&lt;&gt;"",1+MAX($A$22:A84),"")</f>
        <v/>
      </c>
      <c r="K85" s="15"/>
      <c r="L85" s="15"/>
    </row>
    <row r="86" spans="1:12">
      <c r="A86" s="10" t="str">
        <f>IF(E86&lt;&gt;"",1+MAX($A$22:A85),"")</f>
        <v/>
      </c>
      <c r="K86" s="15"/>
      <c r="L86" s="15"/>
    </row>
    <row r="87" spans="1:12">
      <c r="A87" s="10" t="str">
        <f>IF(E87&lt;&gt;"",1+MAX($A$22:A86),"")</f>
        <v/>
      </c>
      <c r="K87" s="15"/>
      <c r="L87" s="15"/>
    </row>
    <row r="88" spans="1:12">
      <c r="A88" s="10" t="str">
        <f>IF(E88&lt;&gt;"",1+MAX($A$22:A87),"")</f>
        <v/>
      </c>
      <c r="K88" s="15"/>
      <c r="L88" s="15"/>
    </row>
    <row r="89" spans="1:12">
      <c r="A89" s="10" t="str">
        <f>IF(E89&lt;&gt;"",1+MAX($A$22:A88),"")</f>
        <v/>
      </c>
      <c r="K89" s="15"/>
      <c r="L89" s="15"/>
    </row>
    <row r="90" spans="1:12">
      <c r="A90" s="10" t="str">
        <f>IF(E90&lt;&gt;"",1+MAX($A$22:A89),"")</f>
        <v/>
      </c>
      <c r="K90" s="15"/>
      <c r="L90" s="15"/>
    </row>
    <row r="91" spans="1:12">
      <c r="A91" s="10" t="str">
        <f>IF(E91&lt;&gt;"",1+MAX($A$22:A90),"")</f>
        <v/>
      </c>
      <c r="K91" s="15"/>
      <c r="L91" s="15"/>
    </row>
    <row r="92" spans="1:12">
      <c r="A92" s="10" t="str">
        <f>IF(E92&lt;&gt;"",1+MAX($A$22:A91),"")</f>
        <v/>
      </c>
      <c r="K92" s="15"/>
      <c r="L92" s="15"/>
    </row>
    <row r="93" spans="1:12">
      <c r="A93" s="10" t="str">
        <f>IF(E93&lt;&gt;"",1+MAX($A$22:A92),"")</f>
        <v/>
      </c>
      <c r="K93" s="15"/>
      <c r="L93" s="15"/>
    </row>
    <row r="94" spans="1:12">
      <c r="A94" s="10" t="str">
        <f>IF(E94&lt;&gt;"",1+MAX($A$22:A93),"")</f>
        <v/>
      </c>
      <c r="K94" s="15"/>
      <c r="L94" s="15"/>
    </row>
    <row r="95" spans="1:12">
      <c r="A95" s="10" t="str">
        <f>IF(E95&lt;&gt;"",1+MAX($A$22:A94),"")</f>
        <v/>
      </c>
      <c r="K95" s="15"/>
      <c r="L95" s="15"/>
    </row>
    <row r="96" spans="1:12">
      <c r="A96" s="10" t="str">
        <f>IF(E96&lt;&gt;"",1+MAX($A$22:A95),"")</f>
        <v/>
      </c>
      <c r="K96" s="15"/>
      <c r="L96" s="15"/>
    </row>
    <row r="97" spans="1:12">
      <c r="A97" s="10" t="str">
        <f>IF(E97&lt;&gt;"",1+MAX($A$22:A96),"")</f>
        <v/>
      </c>
      <c r="K97" s="15"/>
      <c r="L97" s="15"/>
    </row>
    <row r="98" spans="1:12">
      <c r="A98" s="10" t="str">
        <f>IF(E98&lt;&gt;"",1+MAX($A$22:A97),"")</f>
        <v/>
      </c>
      <c r="K98" s="15"/>
      <c r="L98" s="15"/>
    </row>
    <row r="99" spans="1:12">
      <c r="A99" s="10" t="str">
        <f>IF(E99&lt;&gt;"",1+MAX($A$22:A98),"")</f>
        <v/>
      </c>
      <c r="K99" s="15"/>
      <c r="L99" s="15"/>
    </row>
    <row r="100" spans="1:12">
      <c r="A100" s="10" t="str">
        <f>IF(E100&lt;&gt;"",1+MAX($A$22:A99),"")</f>
        <v/>
      </c>
      <c r="K100" s="15"/>
      <c r="L100" s="15"/>
    </row>
    <row r="101" spans="1:12">
      <c r="A101" s="10" t="str">
        <f>IF(E101&lt;&gt;"",1+MAX($A$22:A100),"")</f>
        <v/>
      </c>
      <c r="K101" s="15"/>
      <c r="L101" s="15"/>
    </row>
    <row r="102" spans="1:12">
      <c r="A102" s="10" t="str">
        <f>IF(E102&lt;&gt;"",1+MAX($A$22:A101),"")</f>
        <v/>
      </c>
      <c r="K102" s="15"/>
      <c r="L102" s="15"/>
    </row>
    <row r="103" spans="1:12">
      <c r="A103" s="10" t="str">
        <f>IF(E103&lt;&gt;"",1+MAX($A$22:A102),"")</f>
        <v/>
      </c>
      <c r="K103" s="15"/>
      <c r="L103" s="15"/>
    </row>
    <row r="104" spans="1:12">
      <c r="A104" s="10" t="str">
        <f>IF(E104&lt;&gt;"",1+MAX($A$22:A103),"")</f>
        <v/>
      </c>
      <c r="K104" s="15"/>
      <c r="L104" s="15"/>
    </row>
    <row r="105" spans="1:12">
      <c r="A105" s="10" t="str">
        <f>IF(E105&lt;&gt;"",1+MAX($A$22:A104),"")</f>
        <v/>
      </c>
      <c r="K105" s="15"/>
      <c r="L105" s="15"/>
    </row>
    <row r="106" spans="1:12">
      <c r="A106" s="10" t="str">
        <f>IF(E106&lt;&gt;"",1+MAX($A$22:A105),"")</f>
        <v/>
      </c>
      <c r="K106" s="15"/>
      <c r="L106" s="15"/>
    </row>
    <row r="107" spans="1:12">
      <c r="A107" s="10" t="str">
        <f>IF(E107&lt;&gt;"",1+MAX($A$22:A106),"")</f>
        <v/>
      </c>
      <c r="K107" s="15"/>
      <c r="L107" s="15"/>
    </row>
    <row r="108" spans="1:12">
      <c r="A108" s="10" t="str">
        <f>IF(E108&lt;&gt;"",1+MAX($A$22:A107),"")</f>
        <v/>
      </c>
      <c r="K108" s="15"/>
      <c r="L108" s="15"/>
    </row>
    <row r="109" spans="1:12">
      <c r="A109" s="10" t="str">
        <f>IF(E109&lt;&gt;"",1+MAX($A$22:A108),"")</f>
        <v/>
      </c>
      <c r="K109" s="15"/>
      <c r="L109" s="15"/>
    </row>
    <row r="110" spans="1:12">
      <c r="A110" s="10" t="str">
        <f>IF(E110&lt;&gt;"",1+MAX($A$22:A109),"")</f>
        <v/>
      </c>
      <c r="K110" s="15"/>
      <c r="L110" s="15"/>
    </row>
    <row r="111" spans="1:12">
      <c r="A111" s="10" t="str">
        <f>IF(E111&lt;&gt;"",1+MAX($A$22:A110),"")</f>
        <v/>
      </c>
      <c r="K111" s="15"/>
      <c r="L111" s="15"/>
    </row>
    <row r="112" spans="1:12">
      <c r="A112" s="10" t="str">
        <f>IF(E112&lt;&gt;"",1+MAX($A$22:A111),"")</f>
        <v/>
      </c>
      <c r="K112" s="15"/>
      <c r="L112" s="15"/>
    </row>
    <row r="113" spans="1:12">
      <c r="A113" s="10" t="str">
        <f>IF(E113&lt;&gt;"",1+MAX($A$22:A112),"")</f>
        <v/>
      </c>
      <c r="K113" s="15"/>
      <c r="L113" s="15"/>
    </row>
    <row r="114" spans="1:12">
      <c r="A114" s="10" t="str">
        <f>IF(E114&lt;&gt;"",1+MAX($A$22:A113),"")</f>
        <v/>
      </c>
      <c r="K114" s="15"/>
      <c r="L114" s="15"/>
    </row>
    <row r="115" spans="1:12">
      <c r="A115" s="10" t="str">
        <f>IF(E115&lt;&gt;"",1+MAX($A$22:A114),"")</f>
        <v/>
      </c>
      <c r="K115" s="15"/>
      <c r="L115" s="15"/>
    </row>
    <row r="116" spans="1:12">
      <c r="A116" s="10" t="str">
        <f>IF(E116&lt;&gt;"",1+MAX($A$22:A115),"")</f>
        <v/>
      </c>
      <c r="K116" s="15"/>
      <c r="L116" s="15"/>
    </row>
    <row r="117" spans="1:12">
      <c r="A117" s="10" t="str">
        <f>IF(E117&lt;&gt;"",1+MAX($A$22:A116),"")</f>
        <v/>
      </c>
      <c r="K117" s="15"/>
      <c r="L117" s="15"/>
    </row>
    <row r="118" spans="1:12">
      <c r="A118" s="10" t="str">
        <f>IF(E118&lt;&gt;"",1+MAX($A$22:A117),"")</f>
        <v/>
      </c>
      <c r="K118" s="15"/>
      <c r="L118" s="15"/>
    </row>
    <row r="119" spans="1:12">
      <c r="A119" s="10" t="str">
        <f>IF(E119&lt;&gt;"",1+MAX($A$22:A118),"")</f>
        <v/>
      </c>
      <c r="K119" s="15"/>
      <c r="L119" s="15"/>
    </row>
    <row r="120" spans="1:12">
      <c r="A120" s="10" t="str">
        <f>IF(E120&lt;&gt;"",1+MAX($A$22:A119),"")</f>
        <v/>
      </c>
      <c r="K120" s="15"/>
      <c r="L120" s="15"/>
    </row>
    <row r="121" spans="1:12">
      <c r="A121" s="10" t="str">
        <f>IF(E121&lt;&gt;"",1+MAX($A$22:A120),"")</f>
        <v/>
      </c>
      <c r="K121" s="15"/>
      <c r="L121" s="15"/>
    </row>
    <row r="122" spans="1:12">
      <c r="A122" s="10" t="str">
        <f>IF(E122&lt;&gt;"",1+MAX($A$22:A121),"")</f>
        <v/>
      </c>
      <c r="K122" s="15"/>
      <c r="L122" s="15"/>
    </row>
    <row r="123" spans="1:12">
      <c r="A123" s="10" t="str">
        <f>IF(E123&lt;&gt;"",1+MAX($A$22:A122),"")</f>
        <v/>
      </c>
      <c r="K123" s="15"/>
      <c r="L123" s="15"/>
    </row>
    <row r="124" spans="1:12">
      <c r="A124" s="10" t="str">
        <f>IF(E124&lt;&gt;"",1+MAX($A$22:A123),"")</f>
        <v/>
      </c>
      <c r="K124" s="15"/>
      <c r="L124" s="15"/>
    </row>
    <row r="125" spans="1:12">
      <c r="A125" s="10" t="str">
        <f>IF(E125&lt;&gt;"",1+MAX($A$22:A124),"")</f>
        <v/>
      </c>
      <c r="K125" s="15"/>
      <c r="L125" s="15"/>
    </row>
    <row r="126" spans="1:12">
      <c r="A126" s="10" t="str">
        <f>IF(E126&lt;&gt;"",1+MAX($A$22:A125),"")</f>
        <v/>
      </c>
      <c r="K126" s="15"/>
      <c r="L126" s="15"/>
    </row>
    <row r="127" spans="1:12">
      <c r="A127" s="10" t="str">
        <f>IF(E127&lt;&gt;"",1+MAX($A$22:A126),"")</f>
        <v/>
      </c>
      <c r="K127" s="15"/>
      <c r="L127" s="15"/>
    </row>
    <row r="128" spans="1:12">
      <c r="A128" s="10" t="str">
        <f>IF(E128&lt;&gt;"",1+MAX($A$22:A127),"")</f>
        <v/>
      </c>
      <c r="K128" s="15"/>
      <c r="L128" s="15"/>
    </row>
    <row r="129" spans="1:12">
      <c r="A129" s="10" t="str">
        <f>IF(E129&lt;&gt;"",1+MAX($A$22:A128),"")</f>
        <v/>
      </c>
      <c r="K129" s="15"/>
      <c r="L129" s="15"/>
    </row>
    <row r="130" spans="1:12">
      <c r="A130" s="10" t="str">
        <f>IF(E130&lt;&gt;"",1+MAX($A$22:A129),"")</f>
        <v/>
      </c>
      <c r="K130" s="15"/>
      <c r="L130" s="15"/>
    </row>
    <row r="131" spans="1:12">
      <c r="A131" s="10" t="str">
        <f>IF(E131&lt;&gt;"",1+MAX($A$22:A130),"")</f>
        <v/>
      </c>
      <c r="K131" s="15"/>
      <c r="L131" s="15"/>
    </row>
    <row r="132" spans="1:12">
      <c r="A132" s="10" t="str">
        <f>IF(E132&lt;&gt;"",1+MAX($A$22:A131),"")</f>
        <v/>
      </c>
      <c r="K132" s="15"/>
      <c r="L132" s="15"/>
    </row>
    <row r="133" spans="1:12">
      <c r="A133" s="10" t="str">
        <f>IF(E133&lt;&gt;"",1+MAX($A$22:A132),"")</f>
        <v/>
      </c>
      <c r="K133" s="15"/>
      <c r="L133" s="15"/>
    </row>
    <row r="134" spans="1:12">
      <c r="A134" s="10" t="str">
        <f>IF(E134&lt;&gt;"",1+MAX($A$22:A133),"")</f>
        <v/>
      </c>
      <c r="K134" s="15"/>
      <c r="L134" s="15"/>
    </row>
    <row r="135" spans="1:12">
      <c r="A135" s="10" t="str">
        <f>IF(E135&lt;&gt;"",1+MAX($A$22:A134),"")</f>
        <v/>
      </c>
      <c r="K135" s="15"/>
      <c r="L135" s="15"/>
    </row>
    <row r="136" spans="1:12">
      <c r="A136" s="10" t="str">
        <f>IF(E136&lt;&gt;"",1+MAX($A$22:A135),"")</f>
        <v/>
      </c>
      <c r="K136" s="15"/>
      <c r="L136" s="15"/>
    </row>
    <row r="137" spans="1:12">
      <c r="A137" s="10" t="str">
        <f>IF(E137&lt;&gt;"",1+MAX($A$22:A136),"")</f>
        <v/>
      </c>
      <c r="K137" s="15"/>
      <c r="L137" s="15"/>
    </row>
    <row r="138" spans="1:12">
      <c r="A138" s="10" t="str">
        <f>IF(E138&lt;&gt;"",1+MAX($A$22:A137),"")</f>
        <v/>
      </c>
      <c r="K138" s="15"/>
      <c r="L138" s="15"/>
    </row>
    <row r="139" spans="1:12">
      <c r="A139" s="10" t="str">
        <f>IF(E139&lt;&gt;"",1+MAX($A$22:A138),"")</f>
        <v/>
      </c>
      <c r="K139" s="15"/>
      <c r="L139" s="15"/>
    </row>
    <row r="140" spans="1:12">
      <c r="A140" s="10" t="str">
        <f>IF(E140&lt;&gt;"",1+MAX($A$22:A139),"")</f>
        <v/>
      </c>
      <c r="K140" s="15"/>
      <c r="L140" s="15"/>
    </row>
    <row r="141" spans="1:12">
      <c r="A141" s="10" t="str">
        <f>IF(E141&lt;&gt;"",1+MAX($A$22:A140),"")</f>
        <v/>
      </c>
      <c r="K141" s="15"/>
      <c r="L141" s="15"/>
    </row>
    <row r="142" spans="1:12">
      <c r="A142" s="10" t="str">
        <f>IF(E142&lt;&gt;"",1+MAX($A$22:A141),"")</f>
        <v/>
      </c>
      <c r="K142" s="15"/>
      <c r="L142" s="15"/>
    </row>
    <row r="143" spans="1:12">
      <c r="A143" s="10" t="str">
        <f>IF(E143&lt;&gt;"",1+MAX($A$22:A142),"")</f>
        <v/>
      </c>
      <c r="K143" s="15"/>
      <c r="L143" s="15"/>
    </row>
    <row r="144" spans="1:12">
      <c r="A144" s="10" t="str">
        <f>IF(E144&lt;&gt;"",1+MAX($A$22:A143),"")</f>
        <v/>
      </c>
      <c r="K144" s="15"/>
      <c r="L144" s="15"/>
    </row>
    <row r="145" spans="1:12">
      <c r="A145" s="10" t="str">
        <f>IF(E145&lt;&gt;"",1+MAX($A$22:A144),"")</f>
        <v/>
      </c>
      <c r="K145" s="15"/>
      <c r="L145" s="15"/>
    </row>
    <row r="146" spans="1:12">
      <c r="A146" s="10" t="str">
        <f>IF(E146&lt;&gt;"",1+MAX($A$22:A145),"")</f>
        <v/>
      </c>
      <c r="K146" s="15"/>
      <c r="L146" s="15"/>
    </row>
    <row r="147" spans="1:12">
      <c r="A147" s="10" t="str">
        <f>IF(E147&lt;&gt;"",1+MAX($A$22:A146),"")</f>
        <v/>
      </c>
      <c r="K147" s="15"/>
      <c r="L147" s="15"/>
    </row>
    <row r="148" spans="1:12">
      <c r="A148" s="10" t="str">
        <f>IF(E148&lt;&gt;"",1+MAX($A$22:A147),"")</f>
        <v/>
      </c>
      <c r="K148" s="15"/>
      <c r="L148" s="15"/>
    </row>
    <row r="149" spans="1:12">
      <c r="A149" s="10" t="str">
        <f>IF(E149&lt;&gt;"",1+MAX($A$22:A148),"")</f>
        <v/>
      </c>
      <c r="K149" s="15"/>
      <c r="L149" s="15"/>
    </row>
    <row r="150" spans="1:12">
      <c r="A150" s="10" t="str">
        <f>IF(E150&lt;&gt;"",1+MAX($A$22:A149),"")</f>
        <v/>
      </c>
      <c r="K150" s="15"/>
      <c r="L150" s="15"/>
    </row>
    <row r="151" spans="1:12">
      <c r="A151" s="10" t="str">
        <f>IF(E151&lt;&gt;"",1+MAX($A$22:A150),"")</f>
        <v/>
      </c>
      <c r="K151" s="15"/>
      <c r="L151" s="15"/>
    </row>
    <row r="152" spans="1:12">
      <c r="A152" s="10" t="str">
        <f>IF(E152&lt;&gt;"",1+MAX($A$22:A151),"")</f>
        <v/>
      </c>
      <c r="K152" s="15"/>
      <c r="L152" s="15"/>
    </row>
    <row r="153" spans="1:12">
      <c r="A153" s="10" t="str">
        <f>IF(E153&lt;&gt;"",1+MAX($A$22:A152),"")</f>
        <v/>
      </c>
      <c r="K153" s="15"/>
      <c r="L153" s="15"/>
    </row>
    <row r="154" spans="1:12">
      <c r="A154" s="10" t="str">
        <f>IF(E154&lt;&gt;"",1+MAX($A$22:A153),"")</f>
        <v/>
      </c>
      <c r="K154" s="15"/>
      <c r="L154" s="15"/>
    </row>
    <row r="155" spans="1:12">
      <c r="A155" s="10" t="str">
        <f>IF(E155&lt;&gt;"",1+MAX($A$22:A154),"")</f>
        <v/>
      </c>
      <c r="K155" s="15"/>
      <c r="L155" s="15"/>
    </row>
    <row r="156" spans="1:12">
      <c r="A156" s="10" t="str">
        <f>IF(E156&lt;&gt;"",1+MAX($A$22:A155),"")</f>
        <v/>
      </c>
      <c r="K156" s="15"/>
      <c r="L156" s="15"/>
    </row>
    <row r="157" spans="1:12">
      <c r="A157" s="10" t="str">
        <f>IF(E157&lt;&gt;"",1+MAX($A$22:A156),"")</f>
        <v/>
      </c>
      <c r="K157" s="15"/>
      <c r="L157" s="15"/>
    </row>
    <row r="158" spans="1:12">
      <c r="A158" s="10" t="str">
        <f>IF(E158&lt;&gt;"",1+MAX($A$22:A157),"")</f>
        <v/>
      </c>
      <c r="K158" s="15"/>
      <c r="L158" s="15"/>
    </row>
    <row r="159" spans="1:12">
      <c r="A159" s="10" t="str">
        <f>IF(E159&lt;&gt;"",1+MAX($A$22:A158),"")</f>
        <v/>
      </c>
      <c r="K159" s="15"/>
      <c r="L159" s="15"/>
    </row>
    <row r="160" spans="1:12">
      <c r="A160" s="10" t="str">
        <f>IF(E160&lt;&gt;"",1+MAX($A$22:A159),"")</f>
        <v/>
      </c>
      <c r="K160" s="15"/>
      <c r="L160" s="15"/>
    </row>
    <row r="161" spans="1:12">
      <c r="A161" s="10" t="str">
        <f>IF(E161&lt;&gt;"",1+MAX($A$22:A160),"")</f>
        <v/>
      </c>
      <c r="K161" s="15"/>
      <c r="L161" s="15"/>
    </row>
    <row r="162" spans="1:12">
      <c r="A162" s="10" t="str">
        <f>IF(E162&lt;&gt;"",1+MAX($A$22:A161),"")</f>
        <v/>
      </c>
      <c r="K162" s="15"/>
      <c r="L162" s="15"/>
    </row>
    <row r="163" spans="1:12">
      <c r="A163" s="10" t="str">
        <f>IF(E163&lt;&gt;"",1+MAX($A$22:A162),"")</f>
        <v/>
      </c>
      <c r="K163" s="15"/>
      <c r="L163" s="15"/>
    </row>
    <row r="164" spans="1:12">
      <c r="A164" s="10" t="str">
        <f>IF(E164&lt;&gt;"",1+MAX($A$22:A163),"")</f>
        <v/>
      </c>
      <c r="K164" s="15"/>
      <c r="L164" s="15"/>
    </row>
    <row r="165" spans="1:12">
      <c r="A165" s="10" t="str">
        <f>IF(E165&lt;&gt;"",1+MAX($A$22:A164),"")</f>
        <v/>
      </c>
      <c r="K165" s="15"/>
      <c r="L165" s="15"/>
    </row>
    <row r="166" spans="1:12">
      <c r="A166" s="10" t="str">
        <f>IF(E166&lt;&gt;"",1+MAX($A$22:A165),"")</f>
        <v/>
      </c>
      <c r="K166" s="15"/>
      <c r="L166" s="15"/>
    </row>
    <row r="167" spans="1:12">
      <c r="A167" s="10" t="str">
        <f>IF(E167&lt;&gt;"",1+MAX($A$22:A166),"")</f>
        <v/>
      </c>
      <c r="K167" s="15"/>
      <c r="L167" s="15"/>
    </row>
    <row r="168" spans="1:12">
      <c r="A168" s="10" t="str">
        <f>IF(E168&lt;&gt;"",1+MAX($A$22:A167),"")</f>
        <v/>
      </c>
      <c r="K168" s="15"/>
      <c r="L168" s="15"/>
    </row>
    <row r="169" spans="1:12">
      <c r="A169" s="10" t="str">
        <f>IF(E169&lt;&gt;"",1+MAX($A$22:A168),"")</f>
        <v/>
      </c>
      <c r="K169" s="15"/>
      <c r="L169" s="15"/>
    </row>
    <row r="170" spans="1:12">
      <c r="A170" s="10" t="str">
        <f>IF(E170&lt;&gt;"",1+MAX($A$22:A169),"")</f>
        <v/>
      </c>
      <c r="K170" s="15"/>
      <c r="L170" s="15"/>
    </row>
    <row r="171" spans="1:12">
      <c r="A171" s="10" t="str">
        <f>IF(E171&lt;&gt;"",1+MAX($A$22:A170),"")</f>
        <v/>
      </c>
      <c r="K171" s="15"/>
      <c r="L171" s="15"/>
    </row>
    <row r="172" spans="1:12">
      <c r="A172" s="10" t="str">
        <f>IF(E172&lt;&gt;"",1+MAX($A$22:A171),"")</f>
        <v/>
      </c>
      <c r="K172" s="15"/>
      <c r="L172" s="15"/>
    </row>
    <row r="173" spans="1:12">
      <c r="A173" s="10" t="str">
        <f>IF(E173&lt;&gt;"",1+MAX($A$22:A172),"")</f>
        <v/>
      </c>
      <c r="K173" s="15"/>
      <c r="L173" s="15"/>
    </row>
    <row r="174" spans="1:12">
      <c r="A174" s="10" t="str">
        <f>IF(E174&lt;&gt;"",1+MAX($A$22:A173),"")</f>
        <v/>
      </c>
      <c r="K174" s="15"/>
      <c r="L174" s="15"/>
    </row>
    <row r="175" spans="1:12">
      <c r="A175" s="10" t="str">
        <f>IF(E175&lt;&gt;"",1+MAX($A$22:A174),"")</f>
        <v/>
      </c>
      <c r="K175" s="15"/>
      <c r="L175" s="15"/>
    </row>
    <row r="176" spans="1:12">
      <c r="A176" s="10" t="str">
        <f>IF(E176&lt;&gt;"",1+MAX($A$22:A175),"")</f>
        <v/>
      </c>
      <c r="K176" s="15"/>
      <c r="L176" s="15"/>
    </row>
    <row r="177" spans="1:12">
      <c r="A177" s="10" t="str">
        <f>IF(E177&lt;&gt;"",1+MAX($A$22:A176),"")</f>
        <v/>
      </c>
      <c r="K177" s="15"/>
      <c r="L177" s="15"/>
    </row>
    <row r="178" spans="1:12">
      <c r="A178" s="10" t="str">
        <f>IF(E178&lt;&gt;"",1+MAX($A$22:A177),"")</f>
        <v/>
      </c>
      <c r="K178" s="15"/>
      <c r="L178" s="15"/>
    </row>
    <row r="179" spans="1:12">
      <c r="A179" s="10" t="str">
        <f>IF(E179&lt;&gt;"",1+MAX($A$22:A178),"")</f>
        <v/>
      </c>
      <c r="K179" s="15"/>
      <c r="L179" s="15"/>
    </row>
    <row r="180" spans="1:12">
      <c r="A180" s="10" t="str">
        <f>IF(E180&lt;&gt;"",1+MAX($A$22:A179),"")</f>
        <v/>
      </c>
      <c r="K180" s="15"/>
      <c r="L180" s="15"/>
    </row>
    <row r="181" spans="1:12">
      <c r="A181" s="10" t="str">
        <f>IF(E181&lt;&gt;"",1+MAX($A$22:A180),"")</f>
        <v/>
      </c>
      <c r="K181" s="15"/>
      <c r="L181" s="15"/>
    </row>
    <row r="182" spans="1:12">
      <c r="K182" s="15"/>
      <c r="L182" s="15"/>
    </row>
    <row r="183" spans="1:12">
      <c r="K183" s="15"/>
      <c r="L183" s="15"/>
    </row>
    <row r="184" spans="1:12">
      <c r="K184" s="15"/>
      <c r="L184" s="15"/>
    </row>
    <row r="185" spans="1:12">
      <c r="K185" s="15"/>
      <c r="L185" s="15"/>
    </row>
    <row r="186" spans="1:12">
      <c r="K186" s="15"/>
      <c r="L186" s="15"/>
    </row>
    <row r="187" spans="1:12">
      <c r="K187" s="15"/>
      <c r="L187" s="15"/>
    </row>
    <row r="188" spans="1:12">
      <c r="K188" s="15"/>
      <c r="L188" s="15"/>
    </row>
    <row r="189" spans="1:12">
      <c r="K189" s="15"/>
      <c r="L189" s="15"/>
    </row>
    <row r="190" spans="1:12">
      <c r="K190" s="15"/>
      <c r="L190" s="15"/>
    </row>
    <row r="191" spans="1:12">
      <c r="K191" s="15"/>
      <c r="L191" s="15"/>
    </row>
    <row r="192" spans="1:12">
      <c r="K192" s="15"/>
      <c r="L192" s="15"/>
    </row>
    <row r="193" spans="11:12">
      <c r="K193" s="15"/>
      <c r="L193" s="15"/>
    </row>
    <row r="194" spans="11:12">
      <c r="K194" s="15"/>
      <c r="L194" s="15"/>
    </row>
    <row r="195" spans="11:12">
      <c r="K195" s="15"/>
      <c r="L195" s="15"/>
    </row>
    <row r="196" spans="11:12">
      <c r="K196" s="15"/>
      <c r="L196" s="15"/>
    </row>
    <row r="197" spans="11:12">
      <c r="K197" s="15"/>
      <c r="L197" s="15"/>
    </row>
    <row r="198" spans="11:12">
      <c r="K198" s="15"/>
      <c r="L198" s="15"/>
    </row>
    <row r="199" spans="11:12">
      <c r="K199" s="15"/>
      <c r="L199" s="15"/>
    </row>
    <row r="200" spans="11:12">
      <c r="K200" s="15"/>
      <c r="L200" s="15"/>
    </row>
    <row r="201" spans="11:12">
      <c r="K201" s="15"/>
      <c r="L201" s="15"/>
    </row>
    <row r="202" spans="11:12">
      <c r="K202" s="15"/>
      <c r="L202" s="15"/>
    </row>
    <row r="203" spans="11:12">
      <c r="K203" s="15"/>
      <c r="L203" s="15"/>
    </row>
    <row r="204" spans="11:12">
      <c r="K204" s="15"/>
      <c r="L204" s="15"/>
    </row>
    <row r="205" spans="11:12">
      <c r="K205" s="15"/>
      <c r="L205" s="15"/>
    </row>
    <row r="206" spans="11:12">
      <c r="K206" s="15"/>
      <c r="L206" s="15"/>
    </row>
    <row r="207" spans="11:12">
      <c r="K207" s="15"/>
      <c r="L207" s="15"/>
    </row>
    <row r="208" spans="11:12">
      <c r="K208" s="15"/>
      <c r="L208" s="15"/>
    </row>
    <row r="209" spans="11:12">
      <c r="K209" s="15"/>
      <c r="L209" s="15"/>
    </row>
    <row r="210" spans="11:12">
      <c r="K210" s="15"/>
      <c r="L210" s="15"/>
    </row>
    <row r="211" spans="11:12">
      <c r="K211" s="15"/>
      <c r="L211" s="15"/>
    </row>
    <row r="212" spans="11:12">
      <c r="K212" s="15"/>
      <c r="L212" s="15"/>
    </row>
    <row r="213" spans="11:12">
      <c r="K213" s="15"/>
      <c r="L213" s="15"/>
    </row>
    <row r="214" spans="11:12">
      <c r="K214" s="15"/>
      <c r="L214" s="15"/>
    </row>
    <row r="215" spans="11:12">
      <c r="K215" s="15"/>
      <c r="L215" s="15"/>
    </row>
    <row r="216" spans="11:12">
      <c r="K216" s="15"/>
      <c r="L216" s="15"/>
    </row>
    <row r="217" spans="11:12">
      <c r="K217" s="15"/>
      <c r="L217" s="15"/>
    </row>
    <row r="218" spans="11:12">
      <c r="K218" s="15"/>
      <c r="L218" s="15"/>
    </row>
    <row r="219" spans="11:12">
      <c r="K219" s="15"/>
      <c r="L219" s="15"/>
    </row>
    <row r="220" spans="11:12">
      <c r="K220" s="15"/>
      <c r="L220" s="15"/>
    </row>
    <row r="221" spans="11:12">
      <c r="K221" s="15"/>
      <c r="L221" s="15"/>
    </row>
    <row r="222" spans="11:12">
      <c r="K222" s="15"/>
      <c r="L222" s="15"/>
    </row>
    <row r="223" spans="11:12">
      <c r="K223" s="15"/>
      <c r="L223" s="15"/>
    </row>
    <row r="224" spans="11:12">
      <c r="K224" s="15"/>
      <c r="L224" s="15"/>
    </row>
    <row r="225" spans="11:12">
      <c r="K225" s="15"/>
      <c r="L225" s="15"/>
    </row>
    <row r="226" spans="11:12">
      <c r="K226" s="15"/>
      <c r="L226" s="15"/>
    </row>
    <row r="227" spans="11:12">
      <c r="K227" s="15"/>
      <c r="L227" s="15"/>
    </row>
    <row r="228" spans="11:12">
      <c r="K228" s="15"/>
      <c r="L228" s="15"/>
    </row>
    <row r="229" spans="11:12">
      <c r="K229" s="15"/>
      <c r="L229" s="15"/>
    </row>
    <row r="230" spans="11:12">
      <c r="K230" s="15"/>
      <c r="L230" s="15"/>
    </row>
    <row r="231" spans="11:12">
      <c r="K231" s="15"/>
      <c r="L231" s="15"/>
    </row>
    <row r="232" spans="11:12">
      <c r="K232" s="15"/>
      <c r="L232" s="15"/>
    </row>
    <row r="233" spans="11:12">
      <c r="K233" s="15"/>
      <c r="L233" s="15"/>
    </row>
    <row r="234" spans="11:12">
      <c r="K234" s="15"/>
      <c r="L234" s="15"/>
    </row>
    <row r="235" spans="11:12">
      <c r="K235" s="15"/>
      <c r="L235" s="15"/>
    </row>
    <row r="236" spans="11:12">
      <c r="K236" s="15"/>
      <c r="L236" s="15"/>
    </row>
    <row r="237" spans="11:12">
      <c r="K237" s="15"/>
      <c r="L237" s="15"/>
    </row>
    <row r="238" spans="11:12">
      <c r="K238" s="15"/>
      <c r="L238" s="15"/>
    </row>
    <row r="239" spans="11:12">
      <c r="K239" s="15"/>
      <c r="L239" s="15"/>
    </row>
    <row r="240" spans="11:12">
      <c r="K240" s="15"/>
      <c r="L240" s="15"/>
    </row>
    <row r="241" spans="11:12">
      <c r="K241" s="15"/>
      <c r="L241" s="15"/>
    </row>
    <row r="242" spans="11:12">
      <c r="K242" s="15"/>
      <c r="L242" s="15"/>
    </row>
    <row r="243" spans="11:12">
      <c r="K243" s="15"/>
      <c r="L243" s="15"/>
    </row>
    <row r="244" spans="11:12">
      <c r="K244" s="15"/>
      <c r="L244" s="15"/>
    </row>
    <row r="245" spans="11:12">
      <c r="K245" s="15"/>
      <c r="L245" s="15"/>
    </row>
    <row r="246" spans="11:12">
      <c r="K246" s="15"/>
      <c r="L246" s="15"/>
    </row>
    <row r="247" spans="11:12">
      <c r="K247" s="15"/>
      <c r="L247" s="15"/>
    </row>
    <row r="248" spans="11:12">
      <c r="K248" s="15"/>
      <c r="L248" s="15"/>
    </row>
    <row r="249" spans="11:12">
      <c r="K249" s="15"/>
      <c r="L249" s="15"/>
    </row>
    <row r="250" spans="11:12">
      <c r="K250" s="15"/>
      <c r="L250" s="15"/>
    </row>
    <row r="251" spans="11:12">
      <c r="K251" s="15"/>
      <c r="L251" s="15"/>
    </row>
    <row r="252" spans="11:12">
      <c r="K252" s="15"/>
      <c r="L252" s="15"/>
    </row>
    <row r="253" spans="11:12">
      <c r="K253" s="15"/>
      <c r="L253" s="15"/>
    </row>
    <row r="254" spans="11:12">
      <c r="K254" s="15"/>
      <c r="L254" s="15"/>
    </row>
    <row r="255" spans="11:12">
      <c r="K255" s="15"/>
      <c r="L255" s="15"/>
    </row>
    <row r="256" spans="11:12">
      <c r="K256" s="15"/>
      <c r="L256" s="15"/>
    </row>
    <row r="257" spans="11:12">
      <c r="K257" s="15"/>
      <c r="L257" s="15"/>
    </row>
    <row r="258" spans="11:12">
      <c r="K258" s="15"/>
      <c r="L258" s="15"/>
    </row>
    <row r="259" spans="11:12">
      <c r="K259" s="15"/>
      <c r="L259" s="15"/>
    </row>
    <row r="260" spans="11:12">
      <c r="K260" s="15"/>
      <c r="L260" s="15"/>
    </row>
    <row r="261" spans="11:12">
      <c r="K261" s="15"/>
      <c r="L261" s="15"/>
    </row>
    <row r="262" spans="11:12">
      <c r="K262" s="15"/>
      <c r="L262" s="15"/>
    </row>
    <row r="263" spans="11:12">
      <c r="K263" s="15"/>
      <c r="L263" s="15"/>
    </row>
    <row r="264" spans="11:12">
      <c r="K264" s="15"/>
      <c r="L264" s="15"/>
    </row>
    <row r="265" spans="11:12">
      <c r="K265" s="15"/>
      <c r="L265" s="15"/>
    </row>
    <row r="266" spans="11:12">
      <c r="K266" s="15"/>
      <c r="L266" s="15"/>
    </row>
    <row r="267" spans="11:12">
      <c r="K267" s="15"/>
      <c r="L267" s="15"/>
    </row>
    <row r="268" spans="11:12">
      <c r="K268" s="15"/>
      <c r="L268" s="15"/>
    </row>
    <row r="269" spans="11:12">
      <c r="K269" s="15"/>
      <c r="L269" s="15"/>
    </row>
    <row r="270" spans="11:12">
      <c r="K270" s="15"/>
      <c r="L270" s="15"/>
    </row>
    <row r="271" spans="11:12">
      <c r="K271" s="15"/>
      <c r="L271" s="15"/>
    </row>
    <row r="272" spans="11:12">
      <c r="K272" s="15"/>
      <c r="L272" s="15"/>
    </row>
    <row r="273" spans="11:12">
      <c r="K273" s="15"/>
      <c r="L273" s="15"/>
    </row>
    <row r="274" spans="11:12">
      <c r="K274" s="15"/>
      <c r="L274" s="15"/>
    </row>
    <row r="275" spans="11:12">
      <c r="K275" s="15"/>
      <c r="L275" s="15"/>
    </row>
    <row r="276" spans="11:12">
      <c r="K276" s="15"/>
      <c r="L276" s="15"/>
    </row>
    <row r="277" spans="11:12">
      <c r="K277" s="15"/>
      <c r="L277" s="15"/>
    </row>
    <row r="278" spans="11:12">
      <c r="K278" s="15"/>
      <c r="L278" s="15"/>
    </row>
    <row r="279" spans="11:12">
      <c r="K279" s="15"/>
      <c r="L279" s="15"/>
    </row>
    <row r="280" spans="11:12">
      <c r="K280" s="15"/>
      <c r="L280" s="15"/>
    </row>
    <row r="281" spans="11:12">
      <c r="K281" s="15"/>
      <c r="L281" s="15"/>
    </row>
    <row r="282" spans="11:12">
      <c r="K282" s="15"/>
      <c r="L282" s="15"/>
    </row>
    <row r="283" spans="11:12">
      <c r="K283" s="15"/>
      <c r="L283" s="15"/>
    </row>
    <row r="284" spans="11:12">
      <c r="K284" s="15"/>
      <c r="L284" s="15"/>
    </row>
    <row r="285" spans="11:12">
      <c r="K285" s="15"/>
      <c r="L285" s="15"/>
    </row>
    <row r="286" spans="11:12">
      <c r="K286" s="15"/>
      <c r="L286" s="15"/>
    </row>
    <row r="287" spans="11:12">
      <c r="K287" s="15"/>
      <c r="L287" s="15"/>
    </row>
    <row r="288" spans="11:12">
      <c r="K288" s="15"/>
      <c r="L288" s="15"/>
    </row>
    <row r="289" spans="11:12">
      <c r="K289" s="15"/>
      <c r="L289" s="15"/>
    </row>
    <row r="290" spans="11:12">
      <c r="K290" s="15"/>
      <c r="L290" s="15"/>
    </row>
    <row r="291" spans="11:12">
      <c r="K291" s="15"/>
      <c r="L291" s="15"/>
    </row>
    <row r="292" spans="11:12">
      <c r="K292" s="15"/>
      <c r="L292" s="15"/>
    </row>
    <row r="293" spans="11:12">
      <c r="K293" s="15"/>
      <c r="L293" s="15"/>
    </row>
    <row r="294" spans="11:12">
      <c r="K294" s="15"/>
      <c r="L294" s="15"/>
    </row>
    <row r="295" spans="11:12">
      <c r="K295" s="15"/>
      <c r="L295" s="15"/>
    </row>
    <row r="296" spans="11:12">
      <c r="K296" s="15"/>
      <c r="L296" s="15"/>
    </row>
    <row r="297" spans="11:12">
      <c r="K297" s="15"/>
      <c r="L297" s="15"/>
    </row>
    <row r="298" spans="11:12">
      <c r="K298" s="15"/>
      <c r="L298" s="15"/>
    </row>
    <row r="299" spans="11:12">
      <c r="K299" s="15"/>
      <c r="L299" s="15"/>
    </row>
    <row r="300" spans="11:12">
      <c r="K300" s="15"/>
      <c r="L300" s="15"/>
    </row>
    <row r="301" spans="11:12">
      <c r="K301" s="15"/>
      <c r="L301" s="15"/>
    </row>
    <row r="302" spans="11:12">
      <c r="K302" s="15"/>
      <c r="L302" s="15"/>
    </row>
    <row r="303" spans="11:12">
      <c r="K303" s="15"/>
      <c r="L303" s="15"/>
    </row>
    <row r="304" spans="11:12">
      <c r="K304" s="15"/>
      <c r="L304" s="15"/>
    </row>
    <row r="305" spans="11:12">
      <c r="K305" s="15"/>
      <c r="L305" s="15"/>
    </row>
    <row r="306" spans="11:12">
      <c r="K306" s="15"/>
      <c r="L306" s="15"/>
    </row>
    <row r="307" spans="11:12">
      <c r="K307" s="15"/>
      <c r="L307" s="15"/>
    </row>
    <row r="308" spans="11:12">
      <c r="K308" s="15"/>
      <c r="L308" s="15"/>
    </row>
    <row r="309" spans="11:12">
      <c r="K309" s="15"/>
      <c r="L309" s="15"/>
    </row>
    <row r="310" spans="11:12">
      <c r="K310" s="15"/>
      <c r="L310" s="15"/>
    </row>
    <row r="311" spans="11:12">
      <c r="K311" s="15"/>
      <c r="L311" s="15"/>
    </row>
    <row r="312" spans="11:12">
      <c r="K312" s="15"/>
      <c r="L312" s="15"/>
    </row>
    <row r="313" spans="11:12">
      <c r="K313" s="15"/>
      <c r="L313" s="15"/>
    </row>
    <row r="314" spans="11:12">
      <c r="K314" s="15"/>
      <c r="L314" s="15"/>
    </row>
    <row r="315" spans="11:12">
      <c r="K315" s="15"/>
      <c r="L315" s="15"/>
    </row>
    <row r="316" spans="11:12">
      <c r="K316" s="15"/>
      <c r="L316" s="15"/>
    </row>
    <row r="317" spans="11:12">
      <c r="K317" s="15"/>
      <c r="L317" s="15"/>
    </row>
    <row r="318" spans="11:12">
      <c r="K318" s="15"/>
      <c r="L318" s="15"/>
    </row>
    <row r="319" spans="11:12">
      <c r="K319" s="15"/>
      <c r="L319" s="15"/>
    </row>
    <row r="320" spans="11:12">
      <c r="K320" s="15"/>
      <c r="L320" s="15"/>
    </row>
    <row r="321" spans="11:12">
      <c r="K321" s="15"/>
      <c r="L321" s="15"/>
    </row>
    <row r="322" spans="11:12">
      <c r="K322" s="15"/>
      <c r="L322" s="15"/>
    </row>
    <row r="323" spans="11:12">
      <c r="K323" s="15"/>
      <c r="L323" s="15"/>
    </row>
    <row r="324" spans="11:12">
      <c r="K324" s="15"/>
      <c r="L324" s="15"/>
    </row>
    <row r="325" spans="11:12">
      <c r="K325" s="15"/>
      <c r="L325" s="15"/>
    </row>
    <row r="326" spans="11:12">
      <c r="K326" s="15"/>
      <c r="L326" s="15"/>
    </row>
    <row r="327" spans="11:12">
      <c r="K327" s="15"/>
      <c r="L327" s="15"/>
    </row>
    <row r="328" spans="11:12">
      <c r="K328" s="15"/>
      <c r="L328" s="15"/>
    </row>
    <row r="329" spans="11:12">
      <c r="K329" s="15"/>
      <c r="L329" s="15"/>
    </row>
    <row r="330" spans="11:12">
      <c r="K330" s="15"/>
      <c r="L330" s="15"/>
    </row>
    <row r="331" spans="11:12">
      <c r="K331" s="15"/>
      <c r="L331" s="15"/>
    </row>
    <row r="332" spans="11:12">
      <c r="K332" s="15"/>
      <c r="L332" s="15"/>
    </row>
    <row r="333" spans="11:12">
      <c r="K333" s="15"/>
      <c r="L333" s="15"/>
    </row>
    <row r="334" spans="11:12">
      <c r="K334" s="15"/>
      <c r="L334" s="15"/>
    </row>
    <row r="335" spans="11:12">
      <c r="K335" s="15"/>
      <c r="L335" s="15"/>
    </row>
    <row r="336" spans="11:12">
      <c r="K336" s="15"/>
      <c r="L336" s="15"/>
    </row>
    <row r="337" spans="11:12">
      <c r="K337" s="15"/>
      <c r="L337" s="15"/>
    </row>
    <row r="338" spans="11:12">
      <c r="K338" s="15"/>
      <c r="L338" s="15"/>
    </row>
    <row r="339" spans="11:12">
      <c r="K339" s="15"/>
      <c r="L339" s="15"/>
    </row>
    <row r="340" spans="11:12">
      <c r="K340" s="15"/>
      <c r="L340" s="15"/>
    </row>
    <row r="341" spans="11:12">
      <c r="K341" s="15"/>
      <c r="L341" s="15"/>
    </row>
    <row r="342" spans="11:12">
      <c r="K342" s="15"/>
      <c r="L342" s="15"/>
    </row>
    <row r="343" spans="11:12">
      <c r="K343" s="15"/>
      <c r="L343" s="15"/>
    </row>
    <row r="344" spans="11:12">
      <c r="K344" s="15"/>
      <c r="L344" s="15"/>
    </row>
    <row r="345" spans="11:12">
      <c r="K345" s="15"/>
      <c r="L345" s="15"/>
    </row>
    <row r="346" spans="11:12">
      <c r="K346" s="15"/>
      <c r="L346" s="15"/>
    </row>
    <row r="347" spans="11:12">
      <c r="K347" s="15"/>
      <c r="L347" s="15"/>
    </row>
    <row r="348" spans="11:12">
      <c r="K348" s="15"/>
      <c r="L348" s="15"/>
    </row>
    <row r="349" spans="11:12">
      <c r="K349" s="15"/>
      <c r="L349" s="15"/>
    </row>
    <row r="350" spans="11:12">
      <c r="K350" s="15"/>
      <c r="L350" s="15"/>
    </row>
    <row r="351" spans="11:12">
      <c r="K351" s="15"/>
      <c r="L351" s="15"/>
    </row>
    <row r="352" spans="11:12">
      <c r="K352" s="15"/>
      <c r="L352" s="15"/>
    </row>
    <row r="353" spans="11:12">
      <c r="K353" s="15"/>
      <c r="L353" s="15"/>
    </row>
    <row r="354" spans="11:12">
      <c r="K354" s="15"/>
      <c r="L354" s="15"/>
    </row>
    <row r="355" spans="11:12">
      <c r="K355" s="15"/>
      <c r="L355" s="15"/>
    </row>
    <row r="356" spans="11:12">
      <c r="K356" s="15"/>
      <c r="L356" s="15"/>
    </row>
    <row r="357" spans="11:12">
      <c r="K357" s="15"/>
      <c r="L357" s="15"/>
    </row>
    <row r="358" spans="11:12">
      <c r="K358" s="15"/>
      <c r="L358" s="15"/>
    </row>
    <row r="359" spans="11:12">
      <c r="K359" s="15"/>
      <c r="L359" s="15"/>
    </row>
    <row r="360" spans="11:12">
      <c r="K360" s="15"/>
      <c r="L360" s="15"/>
    </row>
    <row r="361" spans="11:12">
      <c r="K361" s="15"/>
      <c r="L361" s="15"/>
    </row>
    <row r="362" spans="11:12">
      <c r="K362" s="15"/>
      <c r="L362" s="15"/>
    </row>
    <row r="363" spans="11:12">
      <c r="K363" s="15"/>
      <c r="L363" s="15"/>
    </row>
    <row r="364" spans="11:12">
      <c r="K364" s="15"/>
      <c r="L364" s="15"/>
    </row>
    <row r="365" spans="11:12">
      <c r="K365" s="15"/>
      <c r="L365" s="15"/>
    </row>
    <row r="366" spans="11:12">
      <c r="K366" s="15"/>
      <c r="L366" s="15"/>
    </row>
    <row r="367" spans="11:12">
      <c r="K367" s="15"/>
      <c r="L367" s="15"/>
    </row>
    <row r="368" spans="11:12">
      <c r="K368" s="15"/>
      <c r="L368" s="15"/>
    </row>
  </sheetData>
  <mergeCells count="12">
    <mergeCell ref="A22:M23"/>
    <mergeCell ref="A1:M1"/>
    <mergeCell ref="E2:H2"/>
    <mergeCell ref="E4:H4"/>
    <mergeCell ref="A9:L9"/>
    <mergeCell ref="C2:C3"/>
    <mergeCell ref="C4:C5"/>
    <mergeCell ref="L4:L5"/>
    <mergeCell ref="A2:B3"/>
    <mergeCell ref="A4:B5"/>
    <mergeCell ref="J4:K5"/>
    <mergeCell ref="M4:M5"/>
  </mergeCells>
  <pageMargins left="0.7" right="0.7" top="0.75" bottom="0.75" header="0.3" footer="0.3"/>
  <pageSetup scale="3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3643F-8BE0-4F75-BF70-865F746BB117}">
  <sheetPr>
    <tabColor rgb="FFC00000"/>
    <pageSetUpPr fitToPage="1"/>
  </sheetPr>
  <dimension ref="A1:OS415"/>
  <sheetViews>
    <sheetView showGridLines="0" tabSelected="1" zoomScale="85" zoomScaleNormal="85" zoomScaleSheetLayoutView="160" zoomScalePageLayoutView="10" workbookViewId="0">
      <pane ySplit="5" topLeftCell="A6" activePane="bottomLeft" state="frozen"/>
      <selection pane="bottomLeft" activeCell="C17" sqref="C17"/>
    </sheetView>
  </sheetViews>
  <sheetFormatPr defaultColWidth="9" defaultRowHeight="15"/>
  <cols>
    <col min="1" max="1" width="9.28515625" style="29" customWidth="1"/>
    <col min="2" max="2" width="14.5703125" style="45" customWidth="1"/>
    <col min="3" max="3" width="74.5703125" style="127" customWidth="1"/>
    <col min="4" max="4" width="11.5703125" style="128" customWidth="1"/>
    <col min="5" max="5" width="11.5703125" style="29" customWidth="1"/>
    <col min="6" max="6" width="14.28515625" style="129" customWidth="1"/>
    <col min="7" max="7" width="9.28515625" style="130" customWidth="1"/>
    <col min="8" max="8" width="12.5703125" style="131" customWidth="1"/>
    <col min="9" max="9" width="13.28515625" style="132" customWidth="1"/>
    <col min="10" max="10" width="13" style="132" customWidth="1"/>
    <col min="11" max="11" width="14.5703125" style="132" customWidth="1"/>
    <col min="12" max="12" width="13.28515625" style="29" customWidth="1"/>
    <col min="13" max="13" width="12.7109375" style="29" customWidth="1"/>
    <col min="14" max="14" width="14.5703125" style="29" customWidth="1"/>
    <col min="15" max="15" width="17.5703125" style="29" customWidth="1"/>
    <col min="16" max="16" width="18.140625" style="29" customWidth="1"/>
    <col min="17" max="16384" width="9" style="29"/>
  </cols>
  <sheetData>
    <row r="1" spans="1:85" s="153" customFormat="1" ht="45.75" thickBot="1">
      <c r="A1" s="227" t="s">
        <v>5</v>
      </c>
      <c r="B1" s="228" t="s">
        <v>6</v>
      </c>
      <c r="C1" s="228" t="s">
        <v>7</v>
      </c>
      <c r="D1" s="228" t="s">
        <v>20</v>
      </c>
      <c r="E1" s="228" t="s">
        <v>21</v>
      </c>
      <c r="F1" s="228" t="s">
        <v>22</v>
      </c>
      <c r="G1" s="228" t="s">
        <v>23</v>
      </c>
      <c r="H1" s="229" t="s">
        <v>24</v>
      </c>
      <c r="I1" s="230" t="s">
        <v>25</v>
      </c>
      <c r="J1" s="231" t="s">
        <v>49</v>
      </c>
      <c r="K1" s="231" t="s">
        <v>50</v>
      </c>
      <c r="L1" s="231" t="s">
        <v>51</v>
      </c>
      <c r="M1" s="231" t="s">
        <v>52</v>
      </c>
      <c r="N1" s="232" t="s">
        <v>53</v>
      </c>
      <c r="O1" s="232" t="s">
        <v>54</v>
      </c>
      <c r="P1" s="233" t="s">
        <v>55</v>
      </c>
    </row>
    <row r="2" spans="1:85" s="30" customFormat="1" ht="20.25">
      <c r="A2" s="191" t="s">
        <v>64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3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</row>
    <row r="3" spans="1:85" s="33" customFormat="1" ht="15.75" thickBot="1">
      <c r="A3" s="34"/>
      <c r="B3" s="31"/>
      <c r="C3" s="32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2"/>
      <c r="P3" s="26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</row>
    <row r="4" spans="1:85" s="33" customFormat="1" ht="31.15" customHeight="1">
      <c r="A4" s="154"/>
      <c r="B4" s="168" t="s">
        <v>65</v>
      </c>
      <c r="C4" s="169" t="s">
        <v>99</v>
      </c>
      <c r="D4" s="194"/>
      <c r="E4" s="194"/>
      <c r="F4" s="195"/>
      <c r="G4" s="196"/>
      <c r="H4" s="196"/>
      <c r="I4" s="196"/>
      <c r="J4" s="140"/>
      <c r="K4" s="31"/>
      <c r="L4" s="31"/>
      <c r="M4" s="31"/>
      <c r="N4" s="31"/>
      <c r="O4" s="32"/>
      <c r="P4" s="26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</row>
    <row r="5" spans="1:85" s="33" customFormat="1" ht="31.15" customHeight="1" thickBot="1">
      <c r="A5" s="154"/>
      <c r="B5" s="170" t="s">
        <v>66</v>
      </c>
      <c r="C5" s="187"/>
      <c r="D5" s="194"/>
      <c r="E5" s="194"/>
      <c r="F5" s="196"/>
      <c r="G5" s="196"/>
      <c r="H5" s="196"/>
      <c r="I5" s="196"/>
      <c r="J5" s="140"/>
      <c r="K5" s="31"/>
      <c r="L5" s="31"/>
      <c r="M5" s="31"/>
      <c r="N5" s="31"/>
      <c r="O5" s="32"/>
      <c r="P5" s="26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</row>
    <row r="6" spans="1:85" s="30" customFormat="1" ht="15.75">
      <c r="A6" s="155"/>
      <c r="B6" s="155"/>
      <c r="C6" s="156"/>
      <c r="D6" s="157"/>
      <c r="E6" s="158"/>
      <c r="F6" s="159"/>
      <c r="G6" s="155"/>
      <c r="H6" s="160"/>
      <c r="I6" s="161"/>
      <c r="J6" s="161"/>
      <c r="K6" s="31"/>
      <c r="L6" s="31"/>
      <c r="M6" s="31"/>
      <c r="N6" s="31"/>
      <c r="O6" s="32"/>
      <c r="P6" s="26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</row>
    <row r="7" spans="1:85" s="30" customFormat="1" ht="20.25">
      <c r="A7" s="234" t="str">
        <f>IF(F7&lt;&gt;"",1+MAX($A$6:A6),"")</f>
        <v/>
      </c>
      <c r="B7" s="235" t="s">
        <v>26</v>
      </c>
      <c r="C7" s="236"/>
      <c r="D7" s="236"/>
      <c r="E7" s="236"/>
      <c r="F7" s="236"/>
      <c r="G7" s="236"/>
      <c r="H7" s="236"/>
      <c r="I7" s="236"/>
      <c r="J7" s="236"/>
      <c r="K7" s="236"/>
      <c r="L7" s="236"/>
      <c r="M7" s="237"/>
      <c r="N7" s="238"/>
      <c r="O7" s="239"/>
      <c r="P7" s="234"/>
      <c r="Q7" s="27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</row>
    <row r="8" spans="1:85" s="30" customFormat="1" ht="15.75">
      <c r="A8" s="19" t="str">
        <f>IF(F8&lt;&gt;"",1+MAX(#REF!),"")</f>
        <v/>
      </c>
      <c r="B8" s="35"/>
      <c r="C8" s="32"/>
      <c r="D8" s="36"/>
      <c r="E8" s="37"/>
      <c r="F8" s="36"/>
      <c r="G8" s="117"/>
      <c r="H8" s="24"/>
      <c r="I8" s="25"/>
      <c r="J8" s="120"/>
      <c r="K8" s="121"/>
      <c r="L8" s="121"/>
      <c r="M8" s="122"/>
      <c r="N8" s="123"/>
      <c r="O8" s="124"/>
      <c r="P8" s="125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</row>
    <row r="9" spans="1:85" s="30" customFormat="1" ht="15.75">
      <c r="A9" s="19" t="str">
        <f>IF(F9&lt;&gt;"",1+MAX($A$8:A8),"")</f>
        <v/>
      </c>
      <c r="B9" s="35"/>
      <c r="C9" s="240" t="s">
        <v>27</v>
      </c>
      <c r="D9" s="23"/>
      <c r="E9" s="22"/>
      <c r="F9" s="23"/>
      <c r="G9" s="118"/>
      <c r="H9" s="24"/>
      <c r="I9" s="25"/>
      <c r="J9" s="120"/>
      <c r="K9" s="121"/>
      <c r="L9" s="121"/>
      <c r="M9" s="122"/>
      <c r="N9" s="123"/>
      <c r="O9" s="124"/>
      <c r="P9" s="125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</row>
    <row r="10" spans="1:85" s="28" customFormat="1" ht="15.75">
      <c r="A10" s="19">
        <f>IF(F10&lt;&gt;"",1+MAX($A$8:A9),"")</f>
        <v>1</v>
      </c>
      <c r="B10" s="35"/>
      <c r="C10" s="20" t="s">
        <v>28</v>
      </c>
      <c r="D10" s="21">
        <v>0</v>
      </c>
      <c r="E10" s="22">
        <v>0</v>
      </c>
      <c r="F10" s="23">
        <f t="shared" ref="F10:F22" si="0">(1+E10)*D10</f>
        <v>0</v>
      </c>
      <c r="G10" s="118" t="s">
        <v>29</v>
      </c>
      <c r="H10" s="126">
        <v>0</v>
      </c>
      <c r="I10" s="25">
        <f t="shared" ref="I10:I11" si="1">H10*F10</f>
        <v>0</v>
      </c>
      <c r="J10" s="120">
        <v>0</v>
      </c>
      <c r="K10" s="121"/>
      <c r="L10" s="121"/>
      <c r="M10" s="122"/>
      <c r="N10" s="123"/>
      <c r="O10" s="124"/>
      <c r="P10" s="125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</row>
    <row r="11" spans="1:85" s="28" customFormat="1" ht="15.75">
      <c r="A11" s="19">
        <f>IF(F11&lt;&gt;"",1+MAX($A$8:A10),"")</f>
        <v>2</v>
      </c>
      <c r="B11" s="35"/>
      <c r="C11" s="20" t="s">
        <v>30</v>
      </c>
      <c r="D11" s="21">
        <v>0</v>
      </c>
      <c r="E11" s="22">
        <v>0</v>
      </c>
      <c r="F11" s="23">
        <f t="shared" si="0"/>
        <v>0</v>
      </c>
      <c r="G11" s="118" t="s">
        <v>29</v>
      </c>
      <c r="H11" s="126">
        <v>0</v>
      </c>
      <c r="I11" s="25">
        <f t="shared" si="1"/>
        <v>0</v>
      </c>
      <c r="J11" s="120">
        <v>0</v>
      </c>
      <c r="K11" s="121"/>
      <c r="L11" s="121"/>
      <c r="M11" s="122"/>
      <c r="N11" s="123"/>
      <c r="O11" s="124"/>
      <c r="P11" s="125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</row>
    <row r="12" spans="1:85" s="28" customFormat="1" ht="15.75">
      <c r="A12" s="19" t="str">
        <f>IF(F12&lt;&gt;"",1+MAX($A$8:A11),"")</f>
        <v/>
      </c>
      <c r="B12" s="35"/>
      <c r="C12" s="240" t="s">
        <v>31</v>
      </c>
      <c r="D12" s="23"/>
      <c r="E12" s="22"/>
      <c r="F12" s="23"/>
      <c r="G12" s="118"/>
      <c r="H12" s="126"/>
      <c r="I12" s="25"/>
      <c r="J12" s="120"/>
      <c r="K12" s="121"/>
      <c r="L12" s="121"/>
      <c r="M12" s="122"/>
      <c r="N12" s="123"/>
      <c r="O12" s="124"/>
      <c r="P12" s="125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</row>
    <row r="13" spans="1:85" s="28" customFormat="1" ht="15.75">
      <c r="A13" s="19">
        <f>IF(F13&lt;&gt;"",1+MAX($A$8:A12),"")</f>
        <v>3</v>
      </c>
      <c r="B13" s="35"/>
      <c r="C13" s="20" t="s">
        <v>32</v>
      </c>
      <c r="D13" s="21">
        <v>1.1499999999999999</v>
      </c>
      <c r="E13" s="22">
        <v>0</v>
      </c>
      <c r="F13" s="23">
        <f t="shared" si="0"/>
        <v>1.1499999999999999</v>
      </c>
      <c r="G13" s="118" t="s">
        <v>33</v>
      </c>
      <c r="H13" s="126"/>
      <c r="I13" s="25"/>
      <c r="J13" s="120"/>
      <c r="K13" s="121"/>
      <c r="L13" s="121"/>
      <c r="M13" s="122"/>
      <c r="N13" s="123"/>
      <c r="O13" s="124"/>
      <c r="P13" s="125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</row>
    <row r="14" spans="1:85" s="28" customFormat="1" ht="15.75">
      <c r="A14" s="19">
        <f>IF(F14&lt;&gt;"",1+MAX($A$8:A13),"")</f>
        <v>4</v>
      </c>
      <c r="B14" s="35"/>
      <c r="C14" s="20" t="s">
        <v>34</v>
      </c>
      <c r="D14" s="21">
        <v>0</v>
      </c>
      <c r="E14" s="22">
        <v>0</v>
      </c>
      <c r="F14" s="23">
        <f t="shared" si="0"/>
        <v>0</v>
      </c>
      <c r="G14" s="118" t="s">
        <v>29</v>
      </c>
      <c r="H14" s="126">
        <v>0</v>
      </c>
      <c r="I14" s="25">
        <f t="shared" ref="I14:I22" si="2">H14*F14</f>
        <v>0</v>
      </c>
      <c r="J14" s="120">
        <v>0</v>
      </c>
      <c r="K14" s="121"/>
      <c r="L14" s="121"/>
      <c r="M14" s="122"/>
      <c r="N14" s="123"/>
      <c r="O14" s="124"/>
      <c r="P14" s="125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</row>
    <row r="15" spans="1:85" s="28" customFormat="1" ht="15.75">
      <c r="A15" s="19">
        <f>IF(F15&lt;&gt;"",1+MAX($A$8:A14),"")</f>
        <v>5</v>
      </c>
      <c r="B15" s="35"/>
      <c r="C15" s="20" t="s">
        <v>35</v>
      </c>
      <c r="D15" s="21">
        <v>0</v>
      </c>
      <c r="E15" s="22">
        <v>0</v>
      </c>
      <c r="F15" s="23">
        <f t="shared" si="0"/>
        <v>0</v>
      </c>
      <c r="G15" s="118" t="s">
        <v>29</v>
      </c>
      <c r="H15" s="126">
        <v>0</v>
      </c>
      <c r="I15" s="25">
        <f t="shared" si="2"/>
        <v>0</v>
      </c>
      <c r="J15" s="120">
        <v>0</v>
      </c>
      <c r="K15" s="121"/>
      <c r="L15" s="121"/>
      <c r="M15" s="122"/>
      <c r="N15" s="123"/>
      <c r="O15" s="124"/>
      <c r="P15" s="125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</row>
    <row r="16" spans="1:85" s="28" customFormat="1" ht="15.75">
      <c r="A16" s="19">
        <f>IF(F16&lt;&gt;"",1+MAX($A$8:A15),"")</f>
        <v>6</v>
      </c>
      <c r="B16" s="35"/>
      <c r="C16" s="20" t="s">
        <v>36</v>
      </c>
      <c r="D16" s="21">
        <v>0</v>
      </c>
      <c r="E16" s="22">
        <v>0</v>
      </c>
      <c r="F16" s="23">
        <f t="shared" si="0"/>
        <v>0</v>
      </c>
      <c r="G16" s="118" t="s">
        <v>29</v>
      </c>
      <c r="H16" s="126">
        <v>0</v>
      </c>
      <c r="I16" s="25">
        <f t="shared" si="2"/>
        <v>0</v>
      </c>
      <c r="J16" s="120">
        <v>0</v>
      </c>
      <c r="K16" s="121"/>
      <c r="L16" s="121"/>
      <c r="M16" s="122"/>
      <c r="N16" s="123"/>
      <c r="O16" s="124"/>
      <c r="P16" s="125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</row>
    <row r="17" spans="1:76" s="28" customFormat="1" ht="15.75">
      <c r="A17" s="19">
        <f>IF(F17&lt;&gt;"",1+MAX($A$8:A16),"")</f>
        <v>7</v>
      </c>
      <c r="B17" s="35"/>
      <c r="C17" s="20" t="s">
        <v>37</v>
      </c>
      <c r="D17" s="21">
        <v>0</v>
      </c>
      <c r="E17" s="22">
        <v>0</v>
      </c>
      <c r="F17" s="23">
        <f t="shared" si="0"/>
        <v>0</v>
      </c>
      <c r="G17" s="118" t="s">
        <v>29</v>
      </c>
      <c r="H17" s="126">
        <v>0</v>
      </c>
      <c r="I17" s="25">
        <f t="shared" si="2"/>
        <v>0</v>
      </c>
      <c r="J17" s="120">
        <v>0</v>
      </c>
      <c r="K17" s="121"/>
      <c r="L17" s="121"/>
      <c r="M17" s="122"/>
      <c r="N17" s="123"/>
      <c r="O17" s="124"/>
      <c r="P17" s="125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</row>
    <row r="18" spans="1:76" s="28" customFormat="1" ht="15.75">
      <c r="A18" s="19">
        <f>IF(F18&lt;&gt;"",1+MAX($A$8:A17),"")</f>
        <v>8</v>
      </c>
      <c r="B18" s="35"/>
      <c r="C18" s="20" t="s">
        <v>38</v>
      </c>
      <c r="D18" s="21">
        <v>0</v>
      </c>
      <c r="E18" s="22">
        <v>0</v>
      </c>
      <c r="F18" s="23">
        <f t="shared" si="0"/>
        <v>0</v>
      </c>
      <c r="G18" s="118" t="s">
        <v>29</v>
      </c>
      <c r="H18" s="126">
        <v>0</v>
      </c>
      <c r="I18" s="25">
        <f t="shared" si="2"/>
        <v>0</v>
      </c>
      <c r="J18" s="120">
        <v>0</v>
      </c>
      <c r="K18" s="121"/>
      <c r="L18" s="121"/>
      <c r="M18" s="122"/>
      <c r="N18" s="123"/>
      <c r="O18" s="124"/>
      <c r="P18" s="125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</row>
    <row r="19" spans="1:76" s="28" customFormat="1" ht="15.75">
      <c r="A19" s="19">
        <f>IF(F19&lt;&gt;"",1+MAX($A$8:A18),"")</f>
        <v>9</v>
      </c>
      <c r="B19" s="35"/>
      <c r="C19" s="20" t="s">
        <v>39</v>
      </c>
      <c r="D19" s="21">
        <v>0</v>
      </c>
      <c r="E19" s="22">
        <v>0</v>
      </c>
      <c r="F19" s="23">
        <f t="shared" si="0"/>
        <v>0</v>
      </c>
      <c r="G19" s="118" t="s">
        <v>29</v>
      </c>
      <c r="H19" s="126">
        <v>0</v>
      </c>
      <c r="I19" s="25">
        <f t="shared" si="2"/>
        <v>0</v>
      </c>
      <c r="J19" s="120">
        <v>0</v>
      </c>
      <c r="K19" s="121"/>
      <c r="L19" s="121"/>
      <c r="M19" s="122"/>
      <c r="N19" s="123"/>
      <c r="O19" s="124"/>
      <c r="P19" s="125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</row>
    <row r="20" spans="1:76" s="28" customFormat="1" ht="15.75">
      <c r="A20" s="19">
        <f>IF(F20&lt;&gt;"",1+MAX($A$8:A19),"")</f>
        <v>10</v>
      </c>
      <c r="B20" s="35"/>
      <c r="C20" s="20" t="s">
        <v>40</v>
      </c>
      <c r="D20" s="21">
        <v>0</v>
      </c>
      <c r="E20" s="22">
        <v>0</v>
      </c>
      <c r="F20" s="23">
        <f t="shared" si="0"/>
        <v>0</v>
      </c>
      <c r="G20" s="118" t="s">
        <v>29</v>
      </c>
      <c r="H20" s="126">
        <v>0</v>
      </c>
      <c r="I20" s="25">
        <f t="shared" si="2"/>
        <v>0</v>
      </c>
      <c r="J20" s="120">
        <v>0</v>
      </c>
      <c r="K20" s="121"/>
      <c r="L20" s="121"/>
      <c r="M20" s="122"/>
      <c r="N20" s="123"/>
      <c r="O20" s="124"/>
      <c r="P20" s="125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</row>
    <row r="21" spans="1:76" s="28" customFormat="1" ht="15.75">
      <c r="A21" s="19">
        <f>IF(F21&lt;&gt;"",1+MAX($A$8:A20),"")</f>
        <v>11</v>
      </c>
      <c r="B21" s="35"/>
      <c r="C21" s="20" t="s">
        <v>41</v>
      </c>
      <c r="D21" s="21">
        <v>0</v>
      </c>
      <c r="E21" s="22">
        <v>0</v>
      </c>
      <c r="F21" s="23">
        <f t="shared" si="0"/>
        <v>0</v>
      </c>
      <c r="G21" s="118" t="s">
        <v>29</v>
      </c>
      <c r="H21" s="126">
        <v>0</v>
      </c>
      <c r="I21" s="25">
        <f t="shared" si="2"/>
        <v>0</v>
      </c>
      <c r="J21" s="120">
        <v>0</v>
      </c>
      <c r="K21" s="121"/>
      <c r="L21" s="121"/>
      <c r="M21" s="122"/>
      <c r="N21" s="123"/>
      <c r="O21" s="124"/>
      <c r="P21" s="125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</row>
    <row r="22" spans="1:76" s="28" customFormat="1" ht="15.75">
      <c r="A22" s="19">
        <f>IF(F22&lt;&gt;"",1+MAX($A$8:A21),"")</f>
        <v>12</v>
      </c>
      <c r="B22" s="35"/>
      <c r="C22" s="20" t="s">
        <v>42</v>
      </c>
      <c r="D22" s="21">
        <v>0</v>
      </c>
      <c r="E22" s="22">
        <v>0</v>
      </c>
      <c r="F22" s="23">
        <f t="shared" si="0"/>
        <v>0</v>
      </c>
      <c r="G22" s="118" t="s">
        <v>29</v>
      </c>
      <c r="H22" s="126">
        <v>0</v>
      </c>
      <c r="I22" s="25">
        <f t="shared" si="2"/>
        <v>0</v>
      </c>
      <c r="J22" s="120">
        <v>0</v>
      </c>
      <c r="K22" s="121"/>
      <c r="L22" s="121"/>
      <c r="M22" s="122"/>
      <c r="N22" s="123"/>
      <c r="O22" s="124"/>
      <c r="P22" s="125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</row>
    <row r="23" spans="1:76" s="28" customFormat="1" ht="15.75">
      <c r="A23" s="19" t="str">
        <f>IF(F23&lt;&gt;"",1+MAX($A$8:A22),"")</f>
        <v/>
      </c>
      <c r="B23" s="35"/>
      <c r="C23" s="38"/>
      <c r="D23" s="23"/>
      <c r="E23" s="22"/>
      <c r="F23" s="23"/>
      <c r="G23" s="118"/>
      <c r="H23" s="126"/>
      <c r="I23" s="25"/>
      <c r="J23" s="120"/>
      <c r="K23" s="121"/>
      <c r="L23" s="121"/>
      <c r="M23" s="122"/>
      <c r="N23" s="123"/>
      <c r="O23" s="124"/>
      <c r="P23" s="125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</row>
    <row r="24" spans="1:76" s="30" customFormat="1" ht="20.25">
      <c r="A24" s="234" t="str">
        <f>IF(F24&lt;&gt;"",1+MAX($A$8:A23),"")</f>
        <v/>
      </c>
      <c r="B24" s="235" t="s">
        <v>56</v>
      </c>
      <c r="C24" s="236"/>
      <c r="D24" s="236"/>
      <c r="E24" s="236"/>
      <c r="F24" s="236"/>
      <c r="G24" s="236"/>
      <c r="H24" s="236"/>
      <c r="I24" s="236"/>
      <c r="J24" s="236"/>
      <c r="K24" s="236"/>
      <c r="L24" s="236"/>
      <c r="M24" s="237">
        <v>75</v>
      </c>
      <c r="N24" s="238"/>
      <c r="O24" s="239">
        <f>SUM(O25:O58)</f>
        <v>156441.09798692304</v>
      </c>
      <c r="P24" s="234"/>
      <c r="Q24" s="27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</row>
    <row r="25" spans="1:76" s="28" customFormat="1" ht="15.75">
      <c r="A25" s="172" t="str">
        <f>IF(F25&lt;&gt;"",1+MAX($A$8:A24),"")</f>
        <v/>
      </c>
      <c r="B25" s="173"/>
      <c r="C25" s="167"/>
      <c r="D25" s="165"/>
      <c r="E25" s="166"/>
      <c r="F25" s="165"/>
      <c r="G25" s="136"/>
      <c r="H25" s="175"/>
      <c r="I25" s="137"/>
      <c r="J25" s="137"/>
      <c r="K25" s="137"/>
      <c r="L25" s="162"/>
      <c r="M25" s="163"/>
      <c r="N25" s="164"/>
      <c r="O25" s="174"/>
      <c r="P25" s="138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</row>
    <row r="26" spans="1:76" s="28" customFormat="1" ht="15.6" customHeight="1">
      <c r="A26" s="172" t="str">
        <f>IF(F26&lt;&gt;"",1+MAX($A$8:A25),"")</f>
        <v/>
      </c>
      <c r="B26" s="188" t="s">
        <v>95</v>
      </c>
      <c r="C26" s="240" t="s">
        <v>57</v>
      </c>
      <c r="D26" s="165"/>
      <c r="E26" s="166"/>
      <c r="F26" s="165"/>
      <c r="G26" s="136"/>
      <c r="H26" s="175"/>
      <c r="I26" s="137"/>
      <c r="J26" s="137"/>
      <c r="K26" s="137"/>
      <c r="L26" s="162"/>
      <c r="M26" s="163"/>
      <c r="N26" s="164"/>
      <c r="O26" s="174"/>
      <c r="P26" s="138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</row>
    <row r="27" spans="1:76" s="28" customFormat="1" ht="15.75">
      <c r="A27" s="172">
        <f>IF(F27&lt;&gt;"",1+MAX($A$8:A26),"")</f>
        <v>13</v>
      </c>
      <c r="B27" s="189"/>
      <c r="C27" s="167" t="s">
        <v>69</v>
      </c>
      <c r="D27" s="165">
        <v>3133</v>
      </c>
      <c r="E27" s="166">
        <v>0.05</v>
      </c>
      <c r="F27" s="165">
        <f t="shared" ref="F27" si="3">(1+E27)*D27</f>
        <v>3289.65</v>
      </c>
      <c r="G27" s="136" t="s">
        <v>43</v>
      </c>
      <c r="H27" s="182">
        <v>0.72</v>
      </c>
      <c r="I27" s="183">
        <f t="shared" ref="I27:I29" si="4">H27*F27</f>
        <v>2368.5479999999998</v>
      </c>
      <c r="J27" s="182">
        <v>1.6</v>
      </c>
      <c r="K27" s="162">
        <v>77.12</v>
      </c>
      <c r="L27" s="162">
        <f t="shared" ref="L27:L29" si="5">D27/K27</f>
        <v>40.625</v>
      </c>
      <c r="M27" s="163">
        <f>$M$24</f>
        <v>75</v>
      </c>
      <c r="N27" s="123">
        <f t="shared" ref="N27:N29" si="6">M27*K27</f>
        <v>5784</v>
      </c>
      <c r="O27" s="174">
        <f t="shared" ref="O27:O29" si="7">N27+I27</f>
        <v>8152.5479999999998</v>
      </c>
      <c r="P27" s="138">
        <f t="shared" ref="P27:P29" si="8">O27/F27</f>
        <v>2.478241758241758</v>
      </c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</row>
    <row r="28" spans="1:76" s="28" customFormat="1" ht="15.75">
      <c r="A28" s="172">
        <f>IF(F28&lt;&gt;"",1+MAX($A$8:A27),"")</f>
        <v>14</v>
      </c>
      <c r="B28" s="189"/>
      <c r="C28" s="167" t="s">
        <v>68</v>
      </c>
      <c r="D28" s="165">
        <v>3457.89</v>
      </c>
      <c r="E28" s="166">
        <v>0.05</v>
      </c>
      <c r="F28" s="165">
        <f>(1+E28)*D28</f>
        <v>3630.7845000000002</v>
      </c>
      <c r="G28" s="136" t="s">
        <v>43</v>
      </c>
      <c r="H28" s="182">
        <v>0.78</v>
      </c>
      <c r="I28" s="183">
        <f t="shared" si="4"/>
        <v>2832.0119100000002</v>
      </c>
      <c r="J28" s="182">
        <v>1.7</v>
      </c>
      <c r="K28" s="162">
        <v>90.437123076923072</v>
      </c>
      <c r="L28" s="162">
        <f t="shared" si="5"/>
        <v>38.235294117647058</v>
      </c>
      <c r="M28" s="163">
        <f t="shared" ref="M28:M29" si="9">$M$24</f>
        <v>75</v>
      </c>
      <c r="N28" s="123">
        <f t="shared" si="6"/>
        <v>6782.7842307692308</v>
      </c>
      <c r="O28" s="174">
        <f t="shared" si="7"/>
        <v>9614.796140769231</v>
      </c>
      <c r="P28" s="138">
        <f t="shared" si="8"/>
        <v>2.648131868131868</v>
      </c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</row>
    <row r="29" spans="1:76" s="28" customFormat="1" ht="15.75">
      <c r="A29" s="172">
        <f>IF(F29&lt;&gt;"",1+MAX($A$8:A28),"")</f>
        <v>15</v>
      </c>
      <c r="B29" s="190"/>
      <c r="C29" s="167" t="s">
        <v>94</v>
      </c>
      <c r="D29" s="165">
        <v>2960</v>
      </c>
      <c r="E29" s="166">
        <v>0.05</v>
      </c>
      <c r="F29" s="165">
        <f t="shared" ref="F29" si="10">(1+E29)*D29</f>
        <v>3108</v>
      </c>
      <c r="G29" s="136" t="s">
        <v>43</v>
      </c>
      <c r="H29" s="182">
        <v>1.2</v>
      </c>
      <c r="I29" s="183">
        <f t="shared" si="4"/>
        <v>3729.6</v>
      </c>
      <c r="J29" s="182">
        <v>1.65</v>
      </c>
      <c r="K29" s="162">
        <v>75.138461538461542</v>
      </c>
      <c r="L29" s="162">
        <f t="shared" si="5"/>
        <v>39.393939393939391</v>
      </c>
      <c r="M29" s="163">
        <f t="shared" si="9"/>
        <v>75</v>
      </c>
      <c r="N29" s="123">
        <f t="shared" si="6"/>
        <v>5635.3846153846152</v>
      </c>
      <c r="O29" s="174">
        <f t="shared" si="7"/>
        <v>9364.9846153846156</v>
      </c>
      <c r="P29" s="138">
        <f t="shared" si="8"/>
        <v>3.0131868131868131</v>
      </c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</row>
    <row r="30" spans="1:76" s="28" customFormat="1" ht="15.6" customHeight="1">
      <c r="A30" s="172" t="str">
        <f>IF(F30&lt;&gt;"",1+MAX($A$8:A29),"")</f>
        <v/>
      </c>
      <c r="B30" s="188" t="s">
        <v>95</v>
      </c>
      <c r="C30" s="240" t="s">
        <v>58</v>
      </c>
      <c r="D30" s="165"/>
      <c r="E30" s="166"/>
      <c r="F30" s="165"/>
      <c r="G30" s="136"/>
      <c r="H30" s="182"/>
      <c r="I30" s="183"/>
      <c r="J30" s="182"/>
      <c r="K30" s="137"/>
      <c r="L30" s="162"/>
      <c r="M30" s="163"/>
      <c r="N30" s="164"/>
      <c r="O30" s="174"/>
      <c r="P30" s="138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</row>
    <row r="31" spans="1:76" s="28" customFormat="1" ht="15.75">
      <c r="A31" s="172">
        <f>IF(F31&lt;&gt;"",1+MAX($A$8:A30),"")</f>
        <v>16</v>
      </c>
      <c r="B31" s="189"/>
      <c r="C31" s="167" t="s">
        <v>72</v>
      </c>
      <c r="D31" s="165">
        <v>14</v>
      </c>
      <c r="E31" s="166">
        <v>0</v>
      </c>
      <c r="F31" s="165">
        <f t="shared" ref="F31:F55" si="11">(1+E31)*D31</f>
        <v>14</v>
      </c>
      <c r="G31" s="136" t="s">
        <v>44</v>
      </c>
      <c r="H31" s="183">
        <v>220</v>
      </c>
      <c r="I31" s="183">
        <f t="shared" ref="I31:I55" si="12">H31*F31</f>
        <v>3080</v>
      </c>
      <c r="J31" s="183">
        <v>280</v>
      </c>
      <c r="K31" s="162">
        <v>60.307692307692307</v>
      </c>
      <c r="L31" s="162">
        <f t="shared" ref="L31:L55" si="13">D31/K31</f>
        <v>0.23214285714285715</v>
      </c>
      <c r="M31" s="163">
        <f t="shared" ref="M31:M55" si="14">$M$24</f>
        <v>75</v>
      </c>
      <c r="N31" s="123">
        <f t="shared" ref="N31:N55" si="15">M31*K31</f>
        <v>4523.0769230769229</v>
      </c>
      <c r="O31" s="174">
        <f t="shared" ref="O31:O55" si="16">N31+I31</f>
        <v>7603.0769230769229</v>
      </c>
      <c r="P31" s="138">
        <f t="shared" ref="P31:P55" si="17">O31/F31</f>
        <v>543.07692307692309</v>
      </c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</row>
    <row r="32" spans="1:76" s="28" customFormat="1" ht="15.75">
      <c r="A32" s="172">
        <f>IF(F32&lt;&gt;"",1+MAX($A$8:A31),"")</f>
        <v>17</v>
      </c>
      <c r="B32" s="189"/>
      <c r="C32" s="167" t="s">
        <v>73</v>
      </c>
      <c r="D32" s="165">
        <v>18</v>
      </c>
      <c r="E32" s="166">
        <v>0</v>
      </c>
      <c r="F32" s="165">
        <f t="shared" si="11"/>
        <v>18</v>
      </c>
      <c r="G32" s="136" t="s">
        <v>44</v>
      </c>
      <c r="H32" s="183">
        <v>320</v>
      </c>
      <c r="I32" s="183">
        <f t="shared" si="12"/>
        <v>5760</v>
      </c>
      <c r="J32" s="183">
        <v>294</v>
      </c>
      <c r="K32" s="162">
        <v>81.41538461538461</v>
      </c>
      <c r="L32" s="162">
        <f t="shared" si="13"/>
        <v>0.22108843537414968</v>
      </c>
      <c r="M32" s="163">
        <f t="shared" si="14"/>
        <v>75</v>
      </c>
      <c r="N32" s="123">
        <f t="shared" si="15"/>
        <v>6106.1538461538457</v>
      </c>
      <c r="O32" s="174">
        <f t="shared" si="16"/>
        <v>11866.153846153846</v>
      </c>
      <c r="P32" s="138">
        <f t="shared" si="17"/>
        <v>659.23076923076917</v>
      </c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</row>
    <row r="33" spans="1:76" s="28" customFormat="1" ht="15.75">
      <c r="A33" s="172">
        <f>IF(F33&lt;&gt;"",1+MAX($A$8:A32),"")</f>
        <v>18</v>
      </c>
      <c r="B33" s="189"/>
      <c r="C33" s="167" t="s">
        <v>74</v>
      </c>
      <c r="D33" s="165">
        <v>3</v>
      </c>
      <c r="E33" s="166">
        <v>0</v>
      </c>
      <c r="F33" s="165">
        <f t="shared" si="11"/>
        <v>3</v>
      </c>
      <c r="G33" s="136" t="s">
        <v>44</v>
      </c>
      <c r="H33" s="183">
        <v>350</v>
      </c>
      <c r="I33" s="183">
        <f t="shared" si="12"/>
        <v>1050</v>
      </c>
      <c r="J33" s="183">
        <v>325</v>
      </c>
      <c r="K33" s="162">
        <v>15</v>
      </c>
      <c r="L33" s="162">
        <f t="shared" si="13"/>
        <v>0.2</v>
      </c>
      <c r="M33" s="163">
        <f t="shared" si="14"/>
        <v>75</v>
      </c>
      <c r="N33" s="123">
        <f t="shared" si="15"/>
        <v>1125</v>
      </c>
      <c r="O33" s="174">
        <f t="shared" si="16"/>
        <v>2175</v>
      </c>
      <c r="P33" s="138">
        <f t="shared" si="17"/>
        <v>725</v>
      </c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</row>
    <row r="34" spans="1:76" s="28" customFormat="1" ht="15.75">
      <c r="A34" s="172">
        <f>IF(F34&lt;&gt;"",1+MAX($A$8:A33),"")</f>
        <v>19</v>
      </c>
      <c r="B34" s="189"/>
      <c r="C34" s="167" t="s">
        <v>75</v>
      </c>
      <c r="D34" s="165">
        <v>59</v>
      </c>
      <c r="E34" s="166">
        <v>0</v>
      </c>
      <c r="F34" s="165">
        <f t="shared" si="11"/>
        <v>59</v>
      </c>
      <c r="G34" s="136" t="s">
        <v>44</v>
      </c>
      <c r="H34" s="183">
        <v>300</v>
      </c>
      <c r="I34" s="183">
        <f t="shared" si="12"/>
        <v>17700</v>
      </c>
      <c r="J34" s="183">
        <v>260</v>
      </c>
      <c r="K34" s="162">
        <v>236</v>
      </c>
      <c r="L34" s="162">
        <f t="shared" si="13"/>
        <v>0.25</v>
      </c>
      <c r="M34" s="163">
        <f t="shared" si="14"/>
        <v>75</v>
      </c>
      <c r="N34" s="123">
        <f t="shared" si="15"/>
        <v>17700</v>
      </c>
      <c r="O34" s="174">
        <f t="shared" si="16"/>
        <v>35400</v>
      </c>
      <c r="P34" s="138">
        <f t="shared" si="17"/>
        <v>600</v>
      </c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</row>
    <row r="35" spans="1:76" s="28" customFormat="1" ht="15.75">
      <c r="A35" s="172">
        <f>IF(F35&lt;&gt;"",1+MAX($A$8:A34),"")</f>
        <v>20</v>
      </c>
      <c r="B35" s="189"/>
      <c r="C35" s="167" t="s">
        <v>76</v>
      </c>
      <c r="D35" s="165">
        <v>93</v>
      </c>
      <c r="E35" s="166">
        <v>0</v>
      </c>
      <c r="F35" s="165">
        <f t="shared" si="11"/>
        <v>93</v>
      </c>
      <c r="G35" s="136" t="s">
        <v>44</v>
      </c>
      <c r="H35" s="183">
        <v>200</v>
      </c>
      <c r="I35" s="183">
        <f t="shared" si="12"/>
        <v>18600</v>
      </c>
      <c r="J35" s="183">
        <v>145</v>
      </c>
      <c r="K35" s="162">
        <v>207.46153846153845</v>
      </c>
      <c r="L35" s="162">
        <f t="shared" si="13"/>
        <v>0.44827586206896552</v>
      </c>
      <c r="M35" s="163">
        <f t="shared" si="14"/>
        <v>75</v>
      </c>
      <c r="N35" s="123">
        <f t="shared" si="15"/>
        <v>15559.615384615385</v>
      </c>
      <c r="O35" s="174">
        <f t="shared" si="16"/>
        <v>34159.615384615383</v>
      </c>
      <c r="P35" s="138">
        <f t="shared" si="17"/>
        <v>367.30769230769226</v>
      </c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</row>
    <row r="36" spans="1:76" s="28" customFormat="1" ht="15.75">
      <c r="A36" s="172">
        <f>IF(F36&lt;&gt;"",1+MAX($A$8:A35),"")</f>
        <v>21</v>
      </c>
      <c r="B36" s="189"/>
      <c r="C36" s="167" t="s">
        <v>77</v>
      </c>
      <c r="D36" s="165">
        <v>5</v>
      </c>
      <c r="E36" s="166">
        <v>0</v>
      </c>
      <c r="F36" s="165">
        <f t="shared" si="11"/>
        <v>5</v>
      </c>
      <c r="G36" s="136" t="s">
        <v>44</v>
      </c>
      <c r="H36" s="183">
        <v>225</v>
      </c>
      <c r="I36" s="183">
        <f t="shared" si="12"/>
        <v>1125</v>
      </c>
      <c r="J36" s="183">
        <v>160</v>
      </c>
      <c r="K36" s="162">
        <v>12.307692307692308</v>
      </c>
      <c r="L36" s="162">
        <f t="shared" si="13"/>
        <v>0.40625</v>
      </c>
      <c r="M36" s="163">
        <f t="shared" si="14"/>
        <v>75</v>
      </c>
      <c r="N36" s="123">
        <f t="shared" si="15"/>
        <v>923.07692307692309</v>
      </c>
      <c r="O36" s="174">
        <f t="shared" si="16"/>
        <v>2048.0769230769229</v>
      </c>
      <c r="P36" s="138">
        <f t="shared" si="17"/>
        <v>409.61538461538458</v>
      </c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</row>
    <row r="37" spans="1:76" s="28" customFormat="1" ht="15.75">
      <c r="A37" s="172">
        <f>IF(F37&lt;&gt;"",1+MAX($A$8:A36),"")</f>
        <v>22</v>
      </c>
      <c r="B37" s="189"/>
      <c r="C37" s="167" t="s">
        <v>78</v>
      </c>
      <c r="D37" s="165">
        <v>17</v>
      </c>
      <c r="E37" s="166">
        <v>0</v>
      </c>
      <c r="F37" s="165">
        <f t="shared" si="11"/>
        <v>17</v>
      </c>
      <c r="G37" s="136" t="s">
        <v>44</v>
      </c>
      <c r="H37" s="183">
        <v>150</v>
      </c>
      <c r="I37" s="183">
        <f t="shared" si="12"/>
        <v>2550</v>
      </c>
      <c r="J37" s="183">
        <v>100</v>
      </c>
      <c r="K37" s="162">
        <v>26.153846153846153</v>
      </c>
      <c r="L37" s="162">
        <f t="shared" si="13"/>
        <v>0.65</v>
      </c>
      <c r="M37" s="163">
        <f t="shared" si="14"/>
        <v>75</v>
      </c>
      <c r="N37" s="123">
        <f t="shared" si="15"/>
        <v>1961.5384615384614</v>
      </c>
      <c r="O37" s="174">
        <f t="shared" si="16"/>
        <v>4511.538461538461</v>
      </c>
      <c r="P37" s="138">
        <f t="shared" si="17"/>
        <v>265.38461538461536</v>
      </c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</row>
    <row r="38" spans="1:76" s="28" customFormat="1" ht="15.75">
      <c r="A38" s="172">
        <f>IF(F38&lt;&gt;"",1+MAX($A$8:A37),"")</f>
        <v>23</v>
      </c>
      <c r="B38" s="189"/>
      <c r="C38" s="167" t="s">
        <v>97</v>
      </c>
      <c r="D38" s="165">
        <v>11</v>
      </c>
      <c r="E38" s="166">
        <v>0</v>
      </c>
      <c r="F38" s="165">
        <f t="shared" si="11"/>
        <v>11</v>
      </c>
      <c r="G38" s="136" t="s">
        <v>44</v>
      </c>
      <c r="H38" s="183">
        <v>375</v>
      </c>
      <c r="I38" s="183">
        <f t="shared" si="12"/>
        <v>4125</v>
      </c>
      <c r="J38" s="183">
        <v>145</v>
      </c>
      <c r="K38" s="162">
        <v>24.53846153846154</v>
      </c>
      <c r="L38" s="162">
        <f t="shared" si="13"/>
        <v>0.44827586206896547</v>
      </c>
      <c r="M38" s="163">
        <f t="shared" si="14"/>
        <v>75</v>
      </c>
      <c r="N38" s="123">
        <f t="shared" si="15"/>
        <v>1840.3846153846155</v>
      </c>
      <c r="O38" s="174">
        <f t="shared" si="16"/>
        <v>5965.3846153846152</v>
      </c>
      <c r="P38" s="138">
        <f t="shared" si="17"/>
        <v>542.30769230769226</v>
      </c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</row>
    <row r="39" spans="1:76" s="28" customFormat="1" ht="15.75">
      <c r="A39" s="172">
        <f>IF(F39&lt;&gt;"",1+MAX($A$8:A38),"")</f>
        <v>24</v>
      </c>
      <c r="B39" s="189"/>
      <c r="C39" s="167" t="s">
        <v>79</v>
      </c>
      <c r="D39" s="165">
        <v>9</v>
      </c>
      <c r="E39" s="166">
        <v>0</v>
      </c>
      <c r="F39" s="165">
        <f t="shared" si="11"/>
        <v>9</v>
      </c>
      <c r="G39" s="136" t="s">
        <v>44</v>
      </c>
      <c r="H39" s="183">
        <v>16</v>
      </c>
      <c r="I39" s="183">
        <f t="shared" si="12"/>
        <v>144</v>
      </c>
      <c r="J39" s="183">
        <v>54</v>
      </c>
      <c r="K39" s="162">
        <v>7.476923076923077</v>
      </c>
      <c r="L39" s="162">
        <f t="shared" si="13"/>
        <v>1.2037037037037037</v>
      </c>
      <c r="M39" s="163">
        <f t="shared" si="14"/>
        <v>75</v>
      </c>
      <c r="N39" s="123">
        <f t="shared" si="15"/>
        <v>560.76923076923083</v>
      </c>
      <c r="O39" s="174">
        <f t="shared" si="16"/>
        <v>704.76923076923083</v>
      </c>
      <c r="P39" s="138">
        <f t="shared" si="17"/>
        <v>78.307692307692321</v>
      </c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</row>
    <row r="40" spans="1:76" s="28" customFormat="1" ht="15.75">
      <c r="A40" s="172">
        <f>IF(F40&lt;&gt;"",1+MAX($A$8:A39),"")</f>
        <v>25</v>
      </c>
      <c r="B40" s="189"/>
      <c r="C40" s="167" t="s">
        <v>80</v>
      </c>
      <c r="D40" s="165">
        <v>8</v>
      </c>
      <c r="E40" s="166">
        <v>0</v>
      </c>
      <c r="F40" s="165">
        <f t="shared" si="11"/>
        <v>8</v>
      </c>
      <c r="G40" s="136" t="s">
        <v>44</v>
      </c>
      <c r="H40" s="183">
        <v>16</v>
      </c>
      <c r="I40" s="183">
        <f t="shared" si="12"/>
        <v>128</v>
      </c>
      <c r="J40" s="183">
        <v>54</v>
      </c>
      <c r="K40" s="162">
        <v>6.6461538461538465</v>
      </c>
      <c r="L40" s="162">
        <f t="shared" si="13"/>
        <v>1.2037037037037037</v>
      </c>
      <c r="M40" s="163">
        <f t="shared" si="14"/>
        <v>75</v>
      </c>
      <c r="N40" s="123">
        <f t="shared" si="15"/>
        <v>498.46153846153851</v>
      </c>
      <c r="O40" s="174">
        <f t="shared" si="16"/>
        <v>626.46153846153857</v>
      </c>
      <c r="P40" s="138">
        <f t="shared" si="17"/>
        <v>78.307692307692321</v>
      </c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</row>
    <row r="41" spans="1:76" s="28" customFormat="1" ht="15.75">
      <c r="A41" s="172">
        <f>IF(F41&lt;&gt;"",1+MAX($A$8:A40),"")</f>
        <v>26</v>
      </c>
      <c r="B41" s="189"/>
      <c r="C41" s="167" t="s">
        <v>98</v>
      </c>
      <c r="D41" s="165">
        <v>21</v>
      </c>
      <c r="E41" s="166">
        <v>0</v>
      </c>
      <c r="F41" s="165">
        <f t="shared" si="11"/>
        <v>21</v>
      </c>
      <c r="G41" s="136" t="s">
        <v>44</v>
      </c>
      <c r="H41" s="183">
        <v>46</v>
      </c>
      <c r="I41" s="183">
        <f t="shared" si="12"/>
        <v>966</v>
      </c>
      <c r="J41" s="183">
        <v>90</v>
      </c>
      <c r="K41" s="162">
        <v>29.076923076923077</v>
      </c>
      <c r="L41" s="162">
        <f t="shared" si="13"/>
        <v>0.72222222222222221</v>
      </c>
      <c r="M41" s="163">
        <f t="shared" si="14"/>
        <v>75</v>
      </c>
      <c r="N41" s="123">
        <f t="shared" si="15"/>
        <v>2180.7692307692309</v>
      </c>
      <c r="O41" s="174">
        <f t="shared" si="16"/>
        <v>3146.7692307692309</v>
      </c>
      <c r="P41" s="138">
        <f t="shared" si="17"/>
        <v>149.84615384615387</v>
      </c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</row>
    <row r="42" spans="1:76" s="28" customFormat="1" ht="15.75">
      <c r="A42" s="172">
        <f>IF(F42&lt;&gt;"",1+MAX($A$8:A41),"")</f>
        <v>27</v>
      </c>
      <c r="B42" s="189"/>
      <c r="C42" s="167" t="s">
        <v>81</v>
      </c>
      <c r="D42" s="165">
        <v>2</v>
      </c>
      <c r="E42" s="166">
        <v>0</v>
      </c>
      <c r="F42" s="165">
        <f t="shared" si="11"/>
        <v>2</v>
      </c>
      <c r="G42" s="136" t="s">
        <v>44</v>
      </c>
      <c r="H42" s="183">
        <v>170</v>
      </c>
      <c r="I42" s="183">
        <f t="shared" si="12"/>
        <v>340</v>
      </c>
      <c r="J42" s="183">
        <v>120</v>
      </c>
      <c r="K42" s="162">
        <v>3.6923076923076925</v>
      </c>
      <c r="L42" s="162">
        <f t="shared" si="13"/>
        <v>0.54166666666666663</v>
      </c>
      <c r="M42" s="163">
        <f t="shared" si="14"/>
        <v>75</v>
      </c>
      <c r="N42" s="123">
        <f t="shared" si="15"/>
        <v>276.92307692307696</v>
      </c>
      <c r="O42" s="174">
        <f t="shared" si="16"/>
        <v>616.92307692307691</v>
      </c>
      <c r="P42" s="138">
        <f t="shared" si="17"/>
        <v>308.46153846153845</v>
      </c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</row>
    <row r="43" spans="1:76" s="28" customFormat="1" ht="15.75">
      <c r="A43" s="172">
        <f>IF(F43&lt;&gt;"",1+MAX($A$8:A42),"")</f>
        <v>28</v>
      </c>
      <c r="B43" s="189"/>
      <c r="C43" s="167" t="s">
        <v>82</v>
      </c>
      <c r="D43" s="165">
        <v>6</v>
      </c>
      <c r="E43" s="166">
        <v>0</v>
      </c>
      <c r="F43" s="165">
        <f t="shared" si="11"/>
        <v>6</v>
      </c>
      <c r="G43" s="136" t="s">
        <v>44</v>
      </c>
      <c r="H43" s="183">
        <v>150</v>
      </c>
      <c r="I43" s="183">
        <f t="shared" si="12"/>
        <v>900</v>
      </c>
      <c r="J43" s="183">
        <v>100</v>
      </c>
      <c r="K43" s="162">
        <v>9.2307692307692299</v>
      </c>
      <c r="L43" s="162">
        <f t="shared" si="13"/>
        <v>0.65</v>
      </c>
      <c r="M43" s="163">
        <f t="shared" si="14"/>
        <v>75</v>
      </c>
      <c r="N43" s="123">
        <f t="shared" si="15"/>
        <v>692.30769230769226</v>
      </c>
      <c r="O43" s="174">
        <f t="shared" si="16"/>
        <v>1592.3076923076924</v>
      </c>
      <c r="P43" s="138">
        <f t="shared" si="17"/>
        <v>265.38461538461542</v>
      </c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</row>
    <row r="44" spans="1:76" s="28" customFormat="1" ht="15.75">
      <c r="A44" s="172">
        <f>IF(F44&lt;&gt;"",1+MAX($A$8:A43),"")</f>
        <v>29</v>
      </c>
      <c r="B44" s="189"/>
      <c r="C44" s="167" t="s">
        <v>83</v>
      </c>
      <c r="D44" s="165">
        <v>1</v>
      </c>
      <c r="E44" s="166">
        <v>0</v>
      </c>
      <c r="F44" s="165">
        <f t="shared" si="11"/>
        <v>1</v>
      </c>
      <c r="G44" s="136" t="s">
        <v>44</v>
      </c>
      <c r="H44" s="183">
        <v>325</v>
      </c>
      <c r="I44" s="183">
        <f t="shared" si="12"/>
        <v>325</v>
      </c>
      <c r="J44" s="183">
        <v>125</v>
      </c>
      <c r="K44" s="162">
        <v>1.9230769230769231</v>
      </c>
      <c r="L44" s="162">
        <f t="shared" si="13"/>
        <v>0.52</v>
      </c>
      <c r="M44" s="163">
        <f t="shared" si="14"/>
        <v>75</v>
      </c>
      <c r="N44" s="123">
        <f t="shared" si="15"/>
        <v>144.23076923076923</v>
      </c>
      <c r="O44" s="174">
        <f t="shared" si="16"/>
        <v>469.23076923076923</v>
      </c>
      <c r="P44" s="138">
        <f t="shared" si="17"/>
        <v>469.23076923076923</v>
      </c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</row>
    <row r="45" spans="1:76" s="28" customFormat="1" ht="15.75">
      <c r="A45" s="172">
        <f>IF(F45&lt;&gt;"",1+MAX($A$8:A44),"")</f>
        <v>30</v>
      </c>
      <c r="B45" s="189"/>
      <c r="C45" s="167" t="s">
        <v>84</v>
      </c>
      <c r="D45" s="165">
        <v>1</v>
      </c>
      <c r="E45" s="166">
        <v>0</v>
      </c>
      <c r="F45" s="165">
        <f t="shared" si="11"/>
        <v>1</v>
      </c>
      <c r="G45" s="136" t="s">
        <v>44</v>
      </c>
      <c r="H45" s="183">
        <v>325</v>
      </c>
      <c r="I45" s="183">
        <f t="shared" si="12"/>
        <v>325</v>
      </c>
      <c r="J45" s="183">
        <v>125</v>
      </c>
      <c r="K45" s="162">
        <v>1.9230769230769231</v>
      </c>
      <c r="L45" s="162">
        <f t="shared" si="13"/>
        <v>0.52</v>
      </c>
      <c r="M45" s="163">
        <f t="shared" si="14"/>
        <v>75</v>
      </c>
      <c r="N45" s="123">
        <f t="shared" si="15"/>
        <v>144.23076923076923</v>
      </c>
      <c r="O45" s="174">
        <f t="shared" si="16"/>
        <v>469.23076923076923</v>
      </c>
      <c r="P45" s="138">
        <f t="shared" si="17"/>
        <v>469.23076923076923</v>
      </c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</row>
    <row r="46" spans="1:76" s="28" customFormat="1" ht="15.75">
      <c r="A46" s="172">
        <f>IF(F46&lt;&gt;"",1+MAX($A$8:A45),"")</f>
        <v>31</v>
      </c>
      <c r="B46" s="189"/>
      <c r="C46" s="167" t="s">
        <v>85</v>
      </c>
      <c r="D46" s="165">
        <v>1</v>
      </c>
      <c r="E46" s="166">
        <v>0</v>
      </c>
      <c r="F46" s="165">
        <f t="shared" si="11"/>
        <v>1</v>
      </c>
      <c r="G46" s="136" t="s">
        <v>44</v>
      </c>
      <c r="H46" s="183">
        <v>550</v>
      </c>
      <c r="I46" s="183">
        <f t="shared" si="12"/>
        <v>550</v>
      </c>
      <c r="J46" s="183">
        <v>200</v>
      </c>
      <c r="K46" s="162">
        <v>3.0769230769230771</v>
      </c>
      <c r="L46" s="162">
        <f t="shared" si="13"/>
        <v>0.32499999999999996</v>
      </c>
      <c r="M46" s="163">
        <f t="shared" si="14"/>
        <v>75</v>
      </c>
      <c r="N46" s="123">
        <f t="shared" si="15"/>
        <v>230.76923076923077</v>
      </c>
      <c r="O46" s="174">
        <f t="shared" si="16"/>
        <v>780.76923076923072</v>
      </c>
      <c r="P46" s="138">
        <f t="shared" si="17"/>
        <v>780.76923076923072</v>
      </c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</row>
    <row r="47" spans="1:76" s="28" customFormat="1" ht="15.75">
      <c r="A47" s="172">
        <f>IF(F47&lt;&gt;"",1+MAX($A$8:A46),"")</f>
        <v>32</v>
      </c>
      <c r="B47" s="189"/>
      <c r="C47" s="167" t="s">
        <v>86</v>
      </c>
      <c r="D47" s="165">
        <v>1</v>
      </c>
      <c r="E47" s="166">
        <v>0</v>
      </c>
      <c r="F47" s="165">
        <f t="shared" si="11"/>
        <v>1</v>
      </c>
      <c r="G47" s="136" t="s">
        <v>44</v>
      </c>
      <c r="H47" s="183">
        <v>750</v>
      </c>
      <c r="I47" s="183">
        <f t="shared" si="12"/>
        <v>750</v>
      </c>
      <c r="J47" s="183">
        <v>225</v>
      </c>
      <c r="K47" s="162">
        <v>3.4615384615384617</v>
      </c>
      <c r="L47" s="162">
        <f t="shared" si="13"/>
        <v>0.28888888888888886</v>
      </c>
      <c r="M47" s="163">
        <f t="shared" si="14"/>
        <v>75</v>
      </c>
      <c r="N47" s="123">
        <f t="shared" si="15"/>
        <v>259.61538461538464</v>
      </c>
      <c r="O47" s="174">
        <f t="shared" si="16"/>
        <v>1009.6153846153846</v>
      </c>
      <c r="P47" s="138">
        <f t="shared" si="17"/>
        <v>1009.6153846153846</v>
      </c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</row>
    <row r="48" spans="1:76" s="28" customFormat="1" ht="15.75">
      <c r="A48" s="172">
        <f>IF(F48&lt;&gt;"",1+MAX($A$8:A47),"")</f>
        <v>33</v>
      </c>
      <c r="B48" s="189"/>
      <c r="C48" s="167" t="s">
        <v>87</v>
      </c>
      <c r="D48" s="165">
        <v>1</v>
      </c>
      <c r="E48" s="166">
        <v>0</v>
      </c>
      <c r="F48" s="165">
        <f t="shared" si="11"/>
        <v>1</v>
      </c>
      <c r="G48" s="136" t="s">
        <v>44</v>
      </c>
      <c r="H48" s="183">
        <v>650</v>
      </c>
      <c r="I48" s="183">
        <f t="shared" si="12"/>
        <v>650</v>
      </c>
      <c r="J48" s="183">
        <v>245</v>
      </c>
      <c r="K48" s="162">
        <v>3.7692307692307692</v>
      </c>
      <c r="L48" s="162">
        <f t="shared" si="13"/>
        <v>0.26530612244897961</v>
      </c>
      <c r="M48" s="163">
        <f t="shared" si="14"/>
        <v>75</v>
      </c>
      <c r="N48" s="123">
        <f t="shared" si="15"/>
        <v>282.69230769230768</v>
      </c>
      <c r="O48" s="174">
        <f t="shared" si="16"/>
        <v>932.69230769230762</v>
      </c>
      <c r="P48" s="138">
        <f t="shared" si="17"/>
        <v>932.69230769230762</v>
      </c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</row>
    <row r="49" spans="1:409" s="28" customFormat="1" ht="15.75">
      <c r="A49" s="172">
        <f>IF(F49&lt;&gt;"",1+MAX($A$8:A48),"")</f>
        <v>34</v>
      </c>
      <c r="B49" s="189"/>
      <c r="C49" s="167" t="s">
        <v>88</v>
      </c>
      <c r="D49" s="165">
        <v>10</v>
      </c>
      <c r="E49" s="166">
        <v>0</v>
      </c>
      <c r="F49" s="165">
        <f t="shared" si="11"/>
        <v>10</v>
      </c>
      <c r="G49" s="136" t="s">
        <v>44</v>
      </c>
      <c r="H49" s="183">
        <v>275</v>
      </c>
      <c r="I49" s="183">
        <f t="shared" si="12"/>
        <v>2750</v>
      </c>
      <c r="J49" s="183">
        <v>150</v>
      </c>
      <c r="K49" s="162">
        <v>23.076923076923077</v>
      </c>
      <c r="L49" s="162">
        <f t="shared" si="13"/>
        <v>0.43333333333333335</v>
      </c>
      <c r="M49" s="163">
        <f t="shared" si="14"/>
        <v>75</v>
      </c>
      <c r="N49" s="123">
        <f t="shared" si="15"/>
        <v>1730.7692307692307</v>
      </c>
      <c r="O49" s="174">
        <f t="shared" si="16"/>
        <v>4480.7692307692305</v>
      </c>
      <c r="P49" s="138">
        <f t="shared" si="17"/>
        <v>448.07692307692304</v>
      </c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</row>
    <row r="50" spans="1:409" s="28" customFormat="1" ht="15.75">
      <c r="A50" s="172">
        <f>IF(F50&lt;&gt;"",1+MAX($A$8:A49),"")</f>
        <v>35</v>
      </c>
      <c r="B50" s="189"/>
      <c r="C50" s="167" t="s">
        <v>89</v>
      </c>
      <c r="D50" s="165">
        <v>1</v>
      </c>
      <c r="E50" s="166">
        <v>0</v>
      </c>
      <c r="F50" s="165">
        <f t="shared" si="11"/>
        <v>1</v>
      </c>
      <c r="G50" s="136" t="s">
        <v>44</v>
      </c>
      <c r="H50" s="183">
        <v>170</v>
      </c>
      <c r="I50" s="183">
        <f t="shared" si="12"/>
        <v>170</v>
      </c>
      <c r="J50" s="183">
        <v>120</v>
      </c>
      <c r="K50" s="162">
        <v>1.8461538461538463</v>
      </c>
      <c r="L50" s="162">
        <f t="shared" si="13"/>
        <v>0.54166666666666663</v>
      </c>
      <c r="M50" s="163">
        <f t="shared" si="14"/>
        <v>75</v>
      </c>
      <c r="N50" s="123">
        <f t="shared" si="15"/>
        <v>138.46153846153848</v>
      </c>
      <c r="O50" s="174">
        <f t="shared" si="16"/>
        <v>308.46153846153845</v>
      </c>
      <c r="P50" s="138">
        <f t="shared" si="17"/>
        <v>308.46153846153845</v>
      </c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</row>
    <row r="51" spans="1:409" s="28" customFormat="1" ht="15.75">
      <c r="A51" s="172">
        <f>IF(F51&lt;&gt;"",1+MAX($A$8:A50),"")</f>
        <v>36</v>
      </c>
      <c r="B51" s="189"/>
      <c r="C51" s="167" t="s">
        <v>90</v>
      </c>
      <c r="D51" s="165">
        <v>1</v>
      </c>
      <c r="E51" s="166">
        <v>0</v>
      </c>
      <c r="F51" s="165">
        <f t="shared" si="11"/>
        <v>1</v>
      </c>
      <c r="G51" s="136" t="s">
        <v>44</v>
      </c>
      <c r="H51" s="183">
        <v>210</v>
      </c>
      <c r="I51" s="183">
        <f t="shared" si="12"/>
        <v>210</v>
      </c>
      <c r="J51" s="183">
        <v>145</v>
      </c>
      <c r="K51" s="162">
        <v>2.2307692307692308</v>
      </c>
      <c r="L51" s="162">
        <f t="shared" si="13"/>
        <v>0.44827586206896552</v>
      </c>
      <c r="M51" s="163">
        <f t="shared" si="14"/>
        <v>75</v>
      </c>
      <c r="N51" s="123">
        <f t="shared" si="15"/>
        <v>167.30769230769232</v>
      </c>
      <c r="O51" s="174">
        <f t="shared" si="16"/>
        <v>377.30769230769232</v>
      </c>
      <c r="P51" s="138">
        <f t="shared" si="17"/>
        <v>377.30769230769232</v>
      </c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</row>
    <row r="52" spans="1:409" s="28" customFormat="1" ht="15.75">
      <c r="A52" s="172">
        <f>IF(F52&lt;&gt;"",1+MAX($A$8:A51),"")</f>
        <v>37</v>
      </c>
      <c r="B52" s="189"/>
      <c r="C52" s="167" t="s">
        <v>91</v>
      </c>
      <c r="D52" s="165">
        <v>1</v>
      </c>
      <c r="E52" s="166">
        <v>0</v>
      </c>
      <c r="F52" s="165">
        <f t="shared" si="11"/>
        <v>1</v>
      </c>
      <c r="G52" s="136" t="s">
        <v>44</v>
      </c>
      <c r="H52" s="183">
        <v>1200</v>
      </c>
      <c r="I52" s="183">
        <f t="shared" si="12"/>
        <v>1200</v>
      </c>
      <c r="J52" s="183">
        <v>500</v>
      </c>
      <c r="K52" s="162">
        <v>7.6923076923076925</v>
      </c>
      <c r="L52" s="162">
        <f t="shared" si="13"/>
        <v>0.13</v>
      </c>
      <c r="M52" s="163">
        <f t="shared" si="14"/>
        <v>75</v>
      </c>
      <c r="N52" s="123">
        <f t="shared" si="15"/>
        <v>576.92307692307691</v>
      </c>
      <c r="O52" s="174">
        <f t="shared" si="16"/>
        <v>1776.9230769230769</v>
      </c>
      <c r="P52" s="138">
        <f t="shared" si="17"/>
        <v>1776.9230769230769</v>
      </c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</row>
    <row r="53" spans="1:409" s="28" customFormat="1" ht="15.75">
      <c r="A53" s="172">
        <f>IF(F53&lt;&gt;"",1+MAX($A$8:A52),"")</f>
        <v>38</v>
      </c>
      <c r="B53" s="189"/>
      <c r="C53" s="167" t="s">
        <v>92</v>
      </c>
      <c r="D53" s="165">
        <v>1</v>
      </c>
      <c r="E53" s="166">
        <v>0</v>
      </c>
      <c r="F53" s="165">
        <f t="shared" si="11"/>
        <v>1</v>
      </c>
      <c r="G53" s="136" t="s">
        <v>44</v>
      </c>
      <c r="H53" s="183">
        <v>1500</v>
      </c>
      <c r="I53" s="183">
        <f t="shared" si="12"/>
        <v>1500</v>
      </c>
      <c r="J53" s="183">
        <v>800</v>
      </c>
      <c r="K53" s="162">
        <v>12.307692307692308</v>
      </c>
      <c r="L53" s="162">
        <f t="shared" si="13"/>
        <v>8.1249999999999989E-2</v>
      </c>
      <c r="M53" s="163">
        <f t="shared" si="14"/>
        <v>75</v>
      </c>
      <c r="N53" s="123">
        <f t="shared" si="15"/>
        <v>923.07692307692309</v>
      </c>
      <c r="O53" s="174">
        <f t="shared" si="16"/>
        <v>2423.0769230769229</v>
      </c>
      <c r="P53" s="138">
        <f t="shared" si="17"/>
        <v>2423.0769230769229</v>
      </c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</row>
    <row r="54" spans="1:409" s="28" customFormat="1" ht="15.75">
      <c r="A54" s="172">
        <f>IF(F54&lt;&gt;"",1+MAX($A$8:A53),"")</f>
        <v>39</v>
      </c>
      <c r="B54" s="189"/>
      <c r="C54" s="167" t="s">
        <v>93</v>
      </c>
      <c r="D54" s="165">
        <v>1</v>
      </c>
      <c r="E54" s="166">
        <v>0</v>
      </c>
      <c r="F54" s="165">
        <f t="shared" si="11"/>
        <v>1</v>
      </c>
      <c r="G54" s="136" t="s">
        <v>44</v>
      </c>
      <c r="H54" s="183">
        <v>200</v>
      </c>
      <c r="I54" s="183">
        <f t="shared" si="12"/>
        <v>200</v>
      </c>
      <c r="J54" s="183">
        <v>80</v>
      </c>
      <c r="K54" s="162">
        <v>1.2307692307692308</v>
      </c>
      <c r="L54" s="162">
        <f t="shared" si="13"/>
        <v>0.8125</v>
      </c>
      <c r="M54" s="163">
        <f t="shared" si="14"/>
        <v>75</v>
      </c>
      <c r="N54" s="123">
        <f t="shared" si="15"/>
        <v>92.307692307692307</v>
      </c>
      <c r="O54" s="174">
        <f t="shared" si="16"/>
        <v>292.30769230769232</v>
      </c>
      <c r="P54" s="138">
        <f t="shared" si="17"/>
        <v>292.30769230769232</v>
      </c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</row>
    <row r="55" spans="1:409" s="28" customFormat="1" ht="15.75">
      <c r="A55" s="172">
        <f>IF(F55&lt;&gt;"",1+MAX($A$8:A54),"")</f>
        <v>40</v>
      </c>
      <c r="B55" s="190"/>
      <c r="C55" s="167" t="s">
        <v>96</v>
      </c>
      <c r="D55" s="165">
        <v>2</v>
      </c>
      <c r="E55" s="166">
        <v>0</v>
      </c>
      <c r="F55" s="165">
        <f t="shared" si="11"/>
        <v>2</v>
      </c>
      <c r="G55" s="136" t="s">
        <v>44</v>
      </c>
      <c r="H55" s="183">
        <v>1000</v>
      </c>
      <c r="I55" s="183">
        <f t="shared" si="12"/>
        <v>2000</v>
      </c>
      <c r="J55" s="183">
        <v>440</v>
      </c>
      <c r="K55" s="162">
        <v>13.538461538461538</v>
      </c>
      <c r="L55" s="162">
        <f t="shared" si="13"/>
        <v>0.14772727272727273</v>
      </c>
      <c r="M55" s="163">
        <f t="shared" si="14"/>
        <v>75</v>
      </c>
      <c r="N55" s="123">
        <f t="shared" si="15"/>
        <v>1015.3846153846154</v>
      </c>
      <c r="O55" s="174">
        <f t="shared" si="16"/>
        <v>3015.3846153846152</v>
      </c>
      <c r="P55" s="138">
        <f t="shared" si="17"/>
        <v>1507.6923076923076</v>
      </c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</row>
    <row r="56" spans="1:409" s="28" customFormat="1" ht="15.6" customHeight="1">
      <c r="A56" s="172" t="str">
        <f>IF(F56&lt;&gt;"",1+MAX($A$8:A55),"")</f>
        <v/>
      </c>
      <c r="B56" s="188" t="s">
        <v>95</v>
      </c>
      <c r="C56" s="240" t="s">
        <v>59</v>
      </c>
      <c r="D56" s="165"/>
      <c r="E56" s="166"/>
      <c r="F56" s="165"/>
      <c r="G56" s="136"/>
      <c r="H56" s="182"/>
      <c r="I56" s="183"/>
      <c r="J56" s="182"/>
      <c r="K56" s="137"/>
      <c r="L56" s="162"/>
      <c r="M56" s="163"/>
      <c r="N56" s="164"/>
      <c r="O56" s="174"/>
      <c r="P56" s="138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</row>
    <row r="57" spans="1:409" s="28" customFormat="1" ht="15.75">
      <c r="A57" s="172">
        <f>IF(F57&lt;&gt;"",1+MAX($A$8:A56),"")</f>
        <v>41</v>
      </c>
      <c r="B57" s="189"/>
      <c r="C57" s="167" t="s">
        <v>70</v>
      </c>
      <c r="D57" s="165">
        <v>4</v>
      </c>
      <c r="E57" s="166">
        <v>0</v>
      </c>
      <c r="F57" s="165">
        <f t="shared" ref="F57:F58" si="18">(1+E57)*D57</f>
        <v>4</v>
      </c>
      <c r="G57" s="136" t="s">
        <v>44</v>
      </c>
      <c r="H57" s="182">
        <v>275</v>
      </c>
      <c r="I57" s="183">
        <f t="shared" ref="I57:I58" si="19">H57*F57</f>
        <v>1100</v>
      </c>
      <c r="J57" s="182">
        <v>100</v>
      </c>
      <c r="K57" s="162">
        <v>6.1538461538461542</v>
      </c>
      <c r="L57" s="162">
        <f t="shared" ref="L57:L58" si="20">D57/K57</f>
        <v>0.64999999999999991</v>
      </c>
      <c r="M57" s="163">
        <f t="shared" ref="M57:M58" si="21">$M$24</f>
        <v>75</v>
      </c>
      <c r="N57" s="123">
        <f t="shared" ref="N57:N58" si="22">M57*K57</f>
        <v>461.53846153846155</v>
      </c>
      <c r="O57" s="174">
        <f t="shared" ref="O57:O58" si="23">N57+I57</f>
        <v>1561.5384615384614</v>
      </c>
      <c r="P57" s="138">
        <f t="shared" ref="P57:P58" si="24">O57/F57</f>
        <v>390.38461538461536</v>
      </c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</row>
    <row r="58" spans="1:409" s="28" customFormat="1" ht="15.75">
      <c r="A58" s="172">
        <f>IF(F58&lt;&gt;"",1+MAX($A$8:A57),"")</f>
        <v>42</v>
      </c>
      <c r="B58" s="190"/>
      <c r="C58" s="167" t="s">
        <v>71</v>
      </c>
      <c r="D58" s="165">
        <v>4</v>
      </c>
      <c r="E58" s="166">
        <v>0</v>
      </c>
      <c r="F58" s="165">
        <f t="shared" si="18"/>
        <v>4</v>
      </c>
      <c r="G58" s="136" t="s">
        <v>44</v>
      </c>
      <c r="H58" s="182">
        <v>145</v>
      </c>
      <c r="I58" s="183">
        <f t="shared" si="19"/>
        <v>580</v>
      </c>
      <c r="J58" s="182">
        <v>90</v>
      </c>
      <c r="K58" s="162">
        <v>5.5384615384615383</v>
      </c>
      <c r="L58" s="162">
        <f t="shared" si="20"/>
        <v>0.72222222222222221</v>
      </c>
      <c r="M58" s="163">
        <f t="shared" si="21"/>
        <v>75</v>
      </c>
      <c r="N58" s="123">
        <f t="shared" si="22"/>
        <v>415.38461538461536</v>
      </c>
      <c r="O58" s="174">
        <f t="shared" si="23"/>
        <v>995.38461538461536</v>
      </c>
      <c r="P58" s="138">
        <f t="shared" si="24"/>
        <v>248.84615384615384</v>
      </c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</row>
    <row r="59" spans="1:409" s="28" customFormat="1" ht="16.5" thickBot="1">
      <c r="A59" s="172" t="str">
        <f>IF(F59&lt;&gt;"",1+MAX($A$8:A58),"")</f>
        <v/>
      </c>
      <c r="B59" s="173"/>
      <c r="C59" s="176"/>
      <c r="D59" s="177"/>
      <c r="E59" s="178"/>
      <c r="F59" s="177"/>
      <c r="G59" s="179"/>
      <c r="H59" s="180"/>
      <c r="I59" s="181"/>
      <c r="J59" s="181"/>
      <c r="K59" s="181"/>
      <c r="L59" s="162"/>
      <c r="M59" s="163"/>
      <c r="N59" s="164"/>
      <c r="O59" s="174"/>
      <c r="P59" s="138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</row>
    <row r="60" spans="1:409" s="27" customFormat="1" ht="21" thickBot="1">
      <c r="A60" s="241" t="s">
        <v>45</v>
      </c>
      <c r="B60" s="242"/>
      <c r="C60" s="243"/>
      <c r="D60" s="31"/>
      <c r="E60" s="31"/>
      <c r="F60" s="31"/>
      <c r="G60" s="119"/>
      <c r="H60" s="50"/>
      <c r="I60" s="51"/>
      <c r="J60" s="51"/>
      <c r="K60" s="244" t="s">
        <v>46</v>
      </c>
      <c r="L60" s="245"/>
      <c r="M60" s="245"/>
      <c r="N60" s="245"/>
      <c r="O60" s="246"/>
      <c r="P60" s="247">
        <f>SUM(O7:O59)/2</f>
        <v>156441.09798692309</v>
      </c>
      <c r="Q60" s="29"/>
    </row>
    <row r="61" spans="1:409" s="27" customFormat="1" ht="15.75" customHeight="1" thickBot="1">
      <c r="A61" s="199" t="s">
        <v>47</v>
      </c>
      <c r="B61" s="200"/>
      <c r="C61" s="200"/>
      <c r="D61" s="31"/>
      <c r="E61" s="31"/>
      <c r="F61" s="31"/>
      <c r="G61" s="119"/>
      <c r="H61" s="50"/>
      <c r="I61" s="51"/>
      <c r="J61" s="51"/>
      <c r="K61" s="39"/>
      <c r="L61" s="40"/>
      <c r="M61" s="40"/>
      <c r="N61" s="40"/>
      <c r="O61" s="40"/>
      <c r="P61" s="41"/>
      <c r="Q61" s="29"/>
    </row>
    <row r="62" spans="1:409" ht="20.25">
      <c r="A62" s="199"/>
      <c r="B62" s="200"/>
      <c r="C62" s="200"/>
      <c r="D62" s="142"/>
      <c r="E62" s="142"/>
      <c r="F62" s="142"/>
      <c r="G62" s="119"/>
      <c r="H62" s="50"/>
      <c r="I62" s="51"/>
      <c r="J62" s="51"/>
      <c r="K62" s="248" t="s">
        <v>48</v>
      </c>
      <c r="L62" s="249"/>
      <c r="M62" s="249"/>
      <c r="N62" s="249"/>
      <c r="O62" s="249"/>
      <c r="P62" s="250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2"/>
      <c r="BA62" s="42"/>
      <c r="BB62" s="42"/>
      <c r="BC62" s="42"/>
      <c r="BD62" s="42"/>
      <c r="BE62" s="42"/>
      <c r="BF62" s="42"/>
      <c r="BG62" s="42"/>
      <c r="BH62" s="42"/>
      <c r="BI62" s="42"/>
      <c r="BJ62" s="42"/>
      <c r="BK62" s="42"/>
      <c r="BL62" s="42"/>
      <c r="BM62" s="42"/>
      <c r="BN62" s="42"/>
      <c r="BO62" s="42"/>
      <c r="BP62" s="42"/>
      <c r="BQ62" s="42"/>
      <c r="BR62" s="42"/>
      <c r="BS62" s="42"/>
      <c r="BT62" s="42"/>
      <c r="BU62" s="42"/>
      <c r="BV62" s="42"/>
      <c r="BW62" s="42"/>
      <c r="BX62" s="42"/>
      <c r="BY62" s="42"/>
      <c r="BZ62" s="42"/>
      <c r="CA62" s="42"/>
      <c r="CB62" s="42"/>
      <c r="CC62" s="42"/>
      <c r="CD62" s="42"/>
      <c r="CE62" s="42"/>
      <c r="CF62" s="42"/>
      <c r="CG62" s="42"/>
      <c r="CH62" s="42"/>
      <c r="CI62" s="42"/>
      <c r="CJ62" s="42"/>
      <c r="CK62" s="42"/>
      <c r="CL62" s="42"/>
      <c r="CM62" s="42"/>
      <c r="CN62" s="42"/>
      <c r="CO62" s="42"/>
      <c r="CP62" s="42"/>
      <c r="CQ62" s="42"/>
      <c r="CR62" s="42"/>
      <c r="CS62" s="42"/>
      <c r="CT62" s="42"/>
      <c r="CU62" s="42"/>
      <c r="CV62" s="42"/>
      <c r="CW62" s="42"/>
      <c r="CX62" s="42"/>
      <c r="CY62" s="42"/>
      <c r="CZ62" s="42"/>
      <c r="DA62" s="42"/>
      <c r="DB62" s="42"/>
      <c r="DC62" s="42"/>
      <c r="DD62" s="42"/>
      <c r="DE62" s="42"/>
      <c r="DF62" s="42"/>
      <c r="DG62" s="42"/>
      <c r="DH62" s="42"/>
      <c r="DI62" s="42"/>
      <c r="DJ62" s="42"/>
      <c r="DK62" s="42"/>
      <c r="DL62" s="42"/>
      <c r="DM62" s="42"/>
      <c r="DN62" s="42"/>
      <c r="DO62" s="42"/>
      <c r="DP62" s="42"/>
      <c r="DQ62" s="42"/>
      <c r="DR62" s="42"/>
      <c r="DS62" s="42"/>
      <c r="DT62" s="42"/>
      <c r="DU62" s="42"/>
      <c r="DV62" s="42"/>
      <c r="DW62" s="42"/>
      <c r="DX62" s="42"/>
      <c r="DY62" s="42"/>
      <c r="DZ62" s="42"/>
      <c r="EA62" s="42"/>
      <c r="EB62" s="42"/>
      <c r="EC62" s="42"/>
      <c r="ED62" s="42"/>
      <c r="EE62" s="42"/>
      <c r="EF62" s="42"/>
      <c r="EG62" s="42"/>
      <c r="EH62" s="42"/>
      <c r="EI62" s="42"/>
      <c r="EJ62" s="42"/>
      <c r="EK62" s="42"/>
      <c r="EL62" s="42"/>
      <c r="EM62" s="42"/>
      <c r="EN62" s="42"/>
      <c r="EO62" s="42"/>
      <c r="EP62" s="42"/>
      <c r="EQ62" s="42"/>
      <c r="ER62" s="42"/>
      <c r="ES62" s="42"/>
      <c r="ET62" s="42"/>
      <c r="EU62" s="42"/>
      <c r="EV62" s="42"/>
      <c r="EW62" s="42"/>
      <c r="EX62" s="42"/>
      <c r="EY62" s="42"/>
      <c r="EZ62" s="42"/>
      <c r="FA62" s="42"/>
      <c r="FB62" s="42"/>
      <c r="FC62" s="42"/>
      <c r="FD62" s="42"/>
      <c r="FE62" s="42"/>
      <c r="FF62" s="42"/>
      <c r="FG62" s="42"/>
      <c r="FH62" s="42"/>
      <c r="FI62" s="42"/>
      <c r="FJ62" s="42"/>
      <c r="FK62" s="42"/>
      <c r="FL62" s="42"/>
      <c r="FM62" s="42"/>
      <c r="FN62" s="42"/>
      <c r="FO62" s="42"/>
      <c r="FP62" s="42"/>
      <c r="FQ62" s="42"/>
      <c r="FR62" s="42"/>
      <c r="FS62" s="42"/>
      <c r="FT62" s="42"/>
      <c r="FU62" s="42"/>
      <c r="FV62" s="42"/>
      <c r="FW62" s="42"/>
      <c r="FX62" s="42"/>
      <c r="FY62" s="42"/>
      <c r="FZ62" s="42"/>
      <c r="GA62" s="42"/>
      <c r="GB62" s="42"/>
      <c r="GC62" s="42"/>
      <c r="GD62" s="42"/>
      <c r="GE62" s="42"/>
      <c r="GF62" s="42"/>
      <c r="GG62" s="42"/>
      <c r="GH62" s="42"/>
      <c r="GI62" s="42"/>
      <c r="GJ62" s="42"/>
      <c r="GK62" s="42"/>
      <c r="GL62" s="42"/>
      <c r="GM62" s="42"/>
      <c r="GN62" s="42"/>
      <c r="GO62" s="42"/>
      <c r="GP62" s="42"/>
      <c r="GQ62" s="42"/>
      <c r="GR62" s="42"/>
      <c r="GS62" s="42"/>
      <c r="GT62" s="42"/>
      <c r="GU62" s="42"/>
      <c r="GV62" s="42"/>
      <c r="GW62" s="42"/>
      <c r="GX62" s="42"/>
      <c r="GY62" s="42"/>
      <c r="GZ62" s="42"/>
      <c r="HA62" s="42"/>
      <c r="HB62" s="42"/>
      <c r="HC62" s="42"/>
      <c r="HD62" s="42"/>
      <c r="HE62" s="42"/>
      <c r="HF62" s="42"/>
      <c r="HG62" s="42"/>
      <c r="HH62" s="42"/>
      <c r="HI62" s="42"/>
      <c r="HJ62" s="42"/>
      <c r="HK62" s="42"/>
      <c r="HL62" s="42"/>
      <c r="HM62" s="42"/>
      <c r="HN62" s="42"/>
      <c r="HO62" s="42"/>
      <c r="HP62" s="42"/>
      <c r="HQ62" s="42"/>
      <c r="HR62" s="42"/>
      <c r="HS62" s="42"/>
      <c r="HT62" s="42"/>
      <c r="HU62" s="42"/>
      <c r="HV62" s="42"/>
      <c r="HW62" s="42"/>
      <c r="HX62" s="42"/>
      <c r="HY62" s="42"/>
      <c r="HZ62" s="42"/>
      <c r="IA62" s="42"/>
      <c r="IB62" s="42"/>
      <c r="IC62" s="42"/>
      <c r="ID62" s="42"/>
      <c r="IE62" s="42"/>
      <c r="IF62" s="42"/>
      <c r="IG62" s="42"/>
      <c r="IH62" s="42"/>
      <c r="II62" s="42"/>
      <c r="IJ62" s="42"/>
      <c r="IK62" s="42"/>
      <c r="IL62" s="42"/>
      <c r="IM62" s="42"/>
      <c r="IN62" s="42"/>
      <c r="IO62" s="42"/>
      <c r="IP62" s="42"/>
      <c r="IQ62" s="42"/>
      <c r="IR62" s="42"/>
      <c r="IS62" s="42"/>
      <c r="IT62" s="42"/>
      <c r="IU62" s="42"/>
      <c r="IV62" s="42"/>
      <c r="IW62" s="42"/>
      <c r="IX62" s="42"/>
      <c r="IY62" s="42"/>
      <c r="IZ62" s="42"/>
      <c r="JA62" s="42"/>
      <c r="JB62" s="42"/>
      <c r="JC62" s="42"/>
      <c r="JD62" s="42"/>
      <c r="JE62" s="42"/>
      <c r="JF62" s="42"/>
      <c r="JG62" s="42"/>
      <c r="JH62" s="42"/>
      <c r="JI62" s="42"/>
      <c r="JJ62" s="42"/>
      <c r="JK62" s="42"/>
      <c r="JL62" s="42"/>
      <c r="JM62" s="42"/>
      <c r="JN62" s="42"/>
      <c r="JO62" s="42"/>
      <c r="JP62" s="42"/>
      <c r="JQ62" s="42"/>
      <c r="JR62" s="42"/>
      <c r="JS62" s="42"/>
      <c r="JT62" s="42"/>
      <c r="JU62" s="42"/>
      <c r="JV62" s="42"/>
      <c r="JW62" s="42"/>
      <c r="JX62" s="42"/>
      <c r="JY62" s="42"/>
      <c r="JZ62" s="42"/>
      <c r="KA62" s="42"/>
      <c r="KB62" s="42"/>
      <c r="KC62" s="42"/>
      <c r="KD62" s="42"/>
      <c r="KE62" s="42"/>
      <c r="KF62" s="42"/>
      <c r="KG62" s="42"/>
      <c r="KH62" s="42"/>
      <c r="KI62" s="42"/>
      <c r="KJ62" s="42"/>
      <c r="KK62" s="42"/>
      <c r="KL62" s="42"/>
      <c r="KM62" s="42"/>
      <c r="KN62" s="42"/>
      <c r="KO62" s="42"/>
      <c r="KP62" s="42"/>
      <c r="KQ62" s="42"/>
      <c r="KR62" s="42"/>
      <c r="KS62" s="42"/>
      <c r="KT62" s="42"/>
      <c r="KU62" s="42"/>
      <c r="KV62" s="42"/>
      <c r="KW62" s="42"/>
      <c r="KX62" s="42"/>
      <c r="KY62" s="42"/>
      <c r="KZ62" s="42"/>
      <c r="LA62" s="42"/>
      <c r="LB62" s="42"/>
      <c r="LC62" s="42"/>
      <c r="LD62" s="42"/>
      <c r="LE62" s="42"/>
      <c r="LF62" s="42"/>
      <c r="LG62" s="42"/>
      <c r="LH62" s="42"/>
      <c r="LI62" s="42"/>
      <c r="LJ62" s="42"/>
      <c r="LK62" s="42"/>
      <c r="LL62" s="42"/>
      <c r="LM62" s="42"/>
      <c r="LN62" s="42"/>
      <c r="LO62" s="42"/>
      <c r="LP62" s="42"/>
      <c r="LQ62" s="42"/>
      <c r="LR62" s="42"/>
      <c r="LS62" s="42"/>
      <c r="LT62" s="42"/>
      <c r="LU62" s="42"/>
      <c r="LV62" s="42"/>
      <c r="LW62" s="42"/>
      <c r="LX62" s="42"/>
      <c r="LY62" s="42"/>
      <c r="LZ62" s="42"/>
      <c r="MA62" s="42"/>
      <c r="MB62" s="42"/>
      <c r="MC62" s="42"/>
      <c r="MD62" s="42"/>
      <c r="ME62" s="42"/>
      <c r="MF62" s="42"/>
      <c r="MG62" s="42"/>
      <c r="MH62" s="42"/>
      <c r="MI62" s="42"/>
      <c r="MJ62" s="42"/>
      <c r="MK62" s="42"/>
      <c r="ML62" s="42"/>
      <c r="MM62" s="42"/>
      <c r="MN62" s="42"/>
      <c r="MO62" s="42"/>
      <c r="MP62" s="42"/>
      <c r="MQ62" s="42"/>
      <c r="MR62" s="42"/>
      <c r="MS62" s="42"/>
      <c r="MT62" s="42"/>
      <c r="MU62" s="42"/>
      <c r="MV62" s="42"/>
      <c r="MW62" s="42"/>
      <c r="MX62" s="42"/>
      <c r="MY62" s="42"/>
      <c r="MZ62" s="42"/>
      <c r="NA62" s="42"/>
      <c r="NB62" s="42"/>
      <c r="NC62" s="42"/>
      <c r="ND62" s="42"/>
      <c r="NE62" s="42"/>
      <c r="NF62" s="42"/>
      <c r="NG62" s="42"/>
      <c r="NH62" s="42"/>
      <c r="NI62" s="42"/>
      <c r="NJ62" s="42"/>
      <c r="NK62" s="42"/>
      <c r="NL62" s="42"/>
      <c r="NM62" s="42"/>
      <c r="NN62" s="42"/>
      <c r="NO62" s="42"/>
      <c r="NP62" s="42"/>
      <c r="NQ62" s="42"/>
      <c r="NR62" s="42"/>
      <c r="NS62" s="42"/>
      <c r="NT62" s="42"/>
      <c r="NU62" s="42"/>
      <c r="NV62" s="42"/>
      <c r="NW62" s="42"/>
      <c r="NX62" s="42"/>
      <c r="NY62" s="42"/>
      <c r="NZ62" s="42"/>
      <c r="OA62" s="42"/>
      <c r="OB62" s="42"/>
      <c r="OC62" s="42"/>
      <c r="OD62" s="42"/>
      <c r="OE62" s="42"/>
      <c r="OF62" s="42"/>
      <c r="OG62" s="42"/>
      <c r="OH62" s="42"/>
      <c r="OI62" s="42"/>
      <c r="OJ62" s="42"/>
      <c r="OK62" s="42"/>
      <c r="OL62" s="42"/>
      <c r="OM62" s="42"/>
      <c r="ON62" s="42"/>
      <c r="OO62" s="42"/>
      <c r="OP62" s="42"/>
      <c r="OQ62" s="42"/>
      <c r="OR62" s="42"/>
      <c r="OS62" s="42"/>
    </row>
    <row r="63" spans="1:409" ht="15.75">
      <c r="A63" s="199"/>
      <c r="B63" s="200"/>
      <c r="C63" s="200"/>
      <c r="D63" s="143"/>
      <c r="E63" s="142"/>
      <c r="F63" s="142"/>
      <c r="G63" s="119"/>
      <c r="H63" s="50"/>
      <c r="I63" s="51"/>
      <c r="J63" s="51"/>
      <c r="K63" s="201" t="s">
        <v>15</v>
      </c>
      <c r="L63" s="202"/>
      <c r="M63" s="203"/>
      <c r="N63" s="133">
        <v>0.1</v>
      </c>
      <c r="O63" s="133"/>
      <c r="P63" s="134">
        <f>P60*N63</f>
        <v>15644.109798692311</v>
      </c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  <c r="AY63" s="42"/>
      <c r="AZ63" s="42"/>
      <c r="BA63" s="42"/>
      <c r="BB63" s="42"/>
      <c r="BC63" s="42"/>
      <c r="BD63" s="42"/>
      <c r="BE63" s="42"/>
      <c r="BF63" s="42"/>
      <c r="BG63" s="42"/>
      <c r="BH63" s="42"/>
      <c r="BI63" s="42"/>
      <c r="BJ63" s="42"/>
      <c r="BK63" s="42"/>
      <c r="BL63" s="42"/>
      <c r="BM63" s="42"/>
      <c r="BN63" s="42"/>
      <c r="BO63" s="42"/>
      <c r="BP63" s="42"/>
      <c r="BQ63" s="42"/>
      <c r="BR63" s="42"/>
      <c r="BS63" s="42"/>
      <c r="BT63" s="42"/>
      <c r="BU63" s="42"/>
      <c r="BV63" s="42"/>
      <c r="BW63" s="42"/>
      <c r="BX63" s="42"/>
      <c r="BY63" s="42"/>
      <c r="BZ63" s="42"/>
      <c r="CA63" s="42"/>
      <c r="CB63" s="42"/>
      <c r="CC63" s="42"/>
      <c r="CD63" s="42"/>
      <c r="CE63" s="42"/>
      <c r="CF63" s="42"/>
      <c r="CG63" s="42"/>
      <c r="CH63" s="42"/>
      <c r="CI63" s="42"/>
      <c r="CJ63" s="42"/>
      <c r="CK63" s="42"/>
      <c r="CL63" s="42"/>
      <c r="CM63" s="42"/>
      <c r="CN63" s="42"/>
      <c r="CO63" s="42"/>
      <c r="CP63" s="42"/>
      <c r="CQ63" s="42"/>
      <c r="CR63" s="42"/>
      <c r="CS63" s="42"/>
      <c r="CT63" s="42"/>
      <c r="CU63" s="42"/>
      <c r="CV63" s="42"/>
      <c r="CW63" s="42"/>
      <c r="CX63" s="42"/>
      <c r="CY63" s="42"/>
      <c r="CZ63" s="42"/>
      <c r="DA63" s="42"/>
      <c r="DB63" s="42"/>
      <c r="DC63" s="42"/>
      <c r="DD63" s="42"/>
      <c r="DE63" s="42"/>
      <c r="DF63" s="42"/>
      <c r="DG63" s="42"/>
      <c r="DH63" s="42"/>
      <c r="DI63" s="42"/>
      <c r="DJ63" s="42"/>
      <c r="DK63" s="42"/>
      <c r="DL63" s="42"/>
      <c r="DM63" s="42"/>
      <c r="DN63" s="42"/>
      <c r="DO63" s="42"/>
      <c r="DP63" s="42"/>
      <c r="DQ63" s="42"/>
      <c r="DR63" s="42"/>
      <c r="DS63" s="42"/>
      <c r="DT63" s="42"/>
      <c r="DU63" s="42"/>
      <c r="DV63" s="42"/>
      <c r="DW63" s="42"/>
      <c r="DX63" s="42"/>
      <c r="DY63" s="42"/>
      <c r="DZ63" s="42"/>
      <c r="EA63" s="42"/>
      <c r="EB63" s="42"/>
      <c r="EC63" s="42"/>
      <c r="ED63" s="42"/>
      <c r="EE63" s="42"/>
      <c r="EF63" s="42"/>
      <c r="EG63" s="42"/>
      <c r="EH63" s="42"/>
      <c r="EI63" s="42"/>
      <c r="EJ63" s="42"/>
      <c r="EK63" s="42"/>
      <c r="EL63" s="42"/>
      <c r="EM63" s="42"/>
      <c r="EN63" s="42"/>
      <c r="EO63" s="42"/>
      <c r="EP63" s="42"/>
      <c r="EQ63" s="42"/>
      <c r="ER63" s="42"/>
      <c r="ES63" s="42"/>
      <c r="ET63" s="42"/>
      <c r="EU63" s="42"/>
      <c r="EV63" s="42"/>
      <c r="EW63" s="42"/>
      <c r="EX63" s="42"/>
      <c r="EY63" s="42"/>
      <c r="EZ63" s="42"/>
      <c r="FA63" s="42"/>
      <c r="FB63" s="42"/>
      <c r="FC63" s="42"/>
      <c r="FD63" s="42"/>
      <c r="FE63" s="42"/>
      <c r="FF63" s="42"/>
      <c r="FG63" s="42"/>
      <c r="FH63" s="42"/>
      <c r="FI63" s="42"/>
      <c r="FJ63" s="42"/>
      <c r="FK63" s="42"/>
      <c r="FL63" s="42"/>
      <c r="FM63" s="42"/>
      <c r="FN63" s="42"/>
      <c r="FO63" s="42"/>
      <c r="FP63" s="42"/>
      <c r="FQ63" s="42"/>
      <c r="FR63" s="42"/>
      <c r="FS63" s="42"/>
      <c r="FT63" s="42"/>
      <c r="FU63" s="42"/>
      <c r="FV63" s="42"/>
      <c r="FW63" s="42"/>
      <c r="FX63" s="42"/>
      <c r="FY63" s="42"/>
      <c r="FZ63" s="42"/>
      <c r="GA63" s="42"/>
      <c r="GB63" s="42"/>
      <c r="GC63" s="42"/>
      <c r="GD63" s="42"/>
      <c r="GE63" s="42"/>
      <c r="GF63" s="42"/>
      <c r="GG63" s="42"/>
      <c r="GH63" s="42"/>
      <c r="GI63" s="42"/>
      <c r="GJ63" s="42"/>
      <c r="GK63" s="42"/>
      <c r="GL63" s="42"/>
      <c r="GM63" s="42"/>
      <c r="GN63" s="42"/>
      <c r="GO63" s="42"/>
      <c r="GP63" s="42"/>
      <c r="GQ63" s="42"/>
      <c r="GR63" s="42"/>
      <c r="GS63" s="42"/>
      <c r="GT63" s="42"/>
      <c r="GU63" s="42"/>
      <c r="GV63" s="42"/>
      <c r="GW63" s="42"/>
      <c r="GX63" s="42"/>
      <c r="GY63" s="42"/>
      <c r="GZ63" s="42"/>
      <c r="HA63" s="42"/>
      <c r="HB63" s="42"/>
      <c r="HC63" s="42"/>
      <c r="HD63" s="42"/>
      <c r="HE63" s="42"/>
      <c r="HF63" s="42"/>
      <c r="HG63" s="42"/>
      <c r="HH63" s="42"/>
      <c r="HI63" s="42"/>
      <c r="HJ63" s="42"/>
      <c r="HK63" s="42"/>
      <c r="HL63" s="42"/>
      <c r="HM63" s="42"/>
      <c r="HN63" s="42"/>
      <c r="HO63" s="42"/>
      <c r="HP63" s="42"/>
      <c r="HQ63" s="42"/>
      <c r="HR63" s="42"/>
      <c r="HS63" s="42"/>
      <c r="HT63" s="42"/>
      <c r="HU63" s="42"/>
      <c r="HV63" s="42"/>
      <c r="HW63" s="42"/>
      <c r="HX63" s="42"/>
      <c r="HY63" s="42"/>
      <c r="HZ63" s="42"/>
      <c r="IA63" s="42"/>
      <c r="IB63" s="42"/>
      <c r="IC63" s="42"/>
      <c r="ID63" s="42"/>
      <c r="IE63" s="42"/>
      <c r="IF63" s="42"/>
      <c r="IG63" s="42"/>
      <c r="IH63" s="42"/>
      <c r="II63" s="42"/>
      <c r="IJ63" s="42"/>
      <c r="IK63" s="42"/>
      <c r="IL63" s="42"/>
      <c r="IM63" s="42"/>
      <c r="IN63" s="42"/>
      <c r="IO63" s="42"/>
      <c r="IP63" s="42"/>
      <c r="IQ63" s="42"/>
      <c r="IR63" s="42"/>
      <c r="IS63" s="42"/>
      <c r="IT63" s="42"/>
      <c r="IU63" s="42"/>
      <c r="IV63" s="42"/>
      <c r="IW63" s="42"/>
      <c r="IX63" s="42"/>
      <c r="IY63" s="42"/>
      <c r="IZ63" s="42"/>
      <c r="JA63" s="42"/>
      <c r="JB63" s="42"/>
      <c r="JC63" s="42"/>
      <c r="JD63" s="42"/>
      <c r="JE63" s="42"/>
      <c r="JF63" s="42"/>
      <c r="JG63" s="42"/>
      <c r="JH63" s="42"/>
      <c r="JI63" s="42"/>
      <c r="JJ63" s="42"/>
      <c r="JK63" s="42"/>
      <c r="JL63" s="42"/>
      <c r="JM63" s="42"/>
      <c r="JN63" s="42"/>
      <c r="JO63" s="42"/>
      <c r="JP63" s="42"/>
      <c r="JQ63" s="42"/>
      <c r="JR63" s="42"/>
      <c r="JS63" s="42"/>
      <c r="JT63" s="42"/>
      <c r="JU63" s="42"/>
      <c r="JV63" s="42"/>
      <c r="JW63" s="42"/>
      <c r="JX63" s="42"/>
      <c r="JY63" s="42"/>
      <c r="JZ63" s="42"/>
      <c r="KA63" s="42"/>
      <c r="KB63" s="42"/>
      <c r="KC63" s="42"/>
      <c r="KD63" s="42"/>
      <c r="KE63" s="42"/>
      <c r="KF63" s="42"/>
      <c r="KG63" s="42"/>
      <c r="KH63" s="42"/>
      <c r="KI63" s="42"/>
      <c r="KJ63" s="42"/>
      <c r="KK63" s="42"/>
      <c r="KL63" s="42"/>
      <c r="KM63" s="42"/>
      <c r="KN63" s="42"/>
      <c r="KO63" s="42"/>
      <c r="KP63" s="42"/>
      <c r="KQ63" s="42"/>
      <c r="KR63" s="42"/>
      <c r="KS63" s="42"/>
      <c r="KT63" s="42"/>
      <c r="KU63" s="42"/>
      <c r="KV63" s="42"/>
      <c r="KW63" s="42"/>
      <c r="KX63" s="42"/>
      <c r="KY63" s="42"/>
      <c r="KZ63" s="42"/>
      <c r="LA63" s="42"/>
      <c r="LB63" s="42"/>
      <c r="LC63" s="42"/>
      <c r="LD63" s="42"/>
      <c r="LE63" s="42"/>
      <c r="LF63" s="42"/>
      <c r="LG63" s="42"/>
      <c r="LH63" s="42"/>
      <c r="LI63" s="42"/>
      <c r="LJ63" s="42"/>
      <c r="LK63" s="42"/>
      <c r="LL63" s="42"/>
      <c r="LM63" s="42"/>
      <c r="LN63" s="42"/>
      <c r="LO63" s="42"/>
      <c r="LP63" s="42"/>
      <c r="LQ63" s="42"/>
      <c r="LR63" s="42"/>
      <c r="LS63" s="42"/>
      <c r="LT63" s="42"/>
      <c r="LU63" s="42"/>
      <c r="LV63" s="42"/>
      <c r="LW63" s="42"/>
      <c r="LX63" s="42"/>
      <c r="LY63" s="42"/>
      <c r="LZ63" s="42"/>
      <c r="MA63" s="42"/>
      <c r="MB63" s="42"/>
      <c r="MC63" s="42"/>
      <c r="MD63" s="42"/>
      <c r="ME63" s="42"/>
      <c r="MF63" s="42"/>
      <c r="MG63" s="42"/>
      <c r="MH63" s="42"/>
      <c r="MI63" s="42"/>
      <c r="MJ63" s="42"/>
      <c r="MK63" s="42"/>
      <c r="ML63" s="42"/>
      <c r="MM63" s="42"/>
      <c r="MN63" s="42"/>
      <c r="MO63" s="42"/>
      <c r="MP63" s="42"/>
      <c r="MQ63" s="42"/>
      <c r="MR63" s="42"/>
      <c r="MS63" s="42"/>
      <c r="MT63" s="42"/>
      <c r="MU63" s="42"/>
      <c r="MV63" s="42"/>
      <c r="MW63" s="42"/>
      <c r="MX63" s="42"/>
      <c r="MY63" s="42"/>
      <c r="MZ63" s="42"/>
      <c r="NA63" s="42"/>
      <c r="NB63" s="42"/>
      <c r="NC63" s="42"/>
      <c r="ND63" s="42"/>
      <c r="NE63" s="42"/>
      <c r="NF63" s="42"/>
      <c r="NG63" s="42"/>
      <c r="NH63" s="42"/>
      <c r="NI63" s="42"/>
      <c r="NJ63" s="42"/>
      <c r="NK63" s="42"/>
      <c r="NL63" s="42"/>
      <c r="NM63" s="42"/>
      <c r="NN63" s="42"/>
      <c r="NO63" s="42"/>
      <c r="NP63" s="42"/>
      <c r="NQ63" s="42"/>
      <c r="NR63" s="42"/>
      <c r="NS63" s="42"/>
      <c r="NT63" s="42"/>
      <c r="NU63" s="42"/>
      <c r="NV63" s="42"/>
      <c r="NW63" s="42"/>
      <c r="NX63" s="42"/>
      <c r="NY63" s="42"/>
      <c r="NZ63" s="42"/>
      <c r="OA63" s="42"/>
      <c r="OB63" s="42"/>
      <c r="OC63" s="42"/>
      <c r="OD63" s="42"/>
      <c r="OE63" s="42"/>
      <c r="OF63" s="42"/>
      <c r="OG63" s="42"/>
      <c r="OH63" s="42"/>
      <c r="OI63" s="42"/>
      <c r="OJ63" s="42"/>
      <c r="OK63" s="42"/>
      <c r="OL63" s="42"/>
      <c r="OM63" s="42"/>
      <c r="ON63" s="42"/>
      <c r="OO63" s="42"/>
      <c r="OP63" s="42"/>
      <c r="OQ63" s="42"/>
      <c r="OR63" s="42"/>
      <c r="OS63" s="42"/>
    </row>
    <row r="64" spans="1:409" ht="15.75">
      <c r="A64" s="43"/>
      <c r="B64" s="144"/>
      <c r="C64" s="142"/>
      <c r="D64" s="29"/>
      <c r="E64" s="142"/>
      <c r="F64" s="142"/>
      <c r="G64" s="119"/>
      <c r="H64" s="50"/>
      <c r="I64" s="51"/>
      <c r="J64" s="51"/>
      <c r="K64" s="201" t="s">
        <v>16</v>
      </c>
      <c r="L64" s="202"/>
      <c r="M64" s="203"/>
      <c r="N64" s="133">
        <v>0.15</v>
      </c>
      <c r="O64" s="133"/>
      <c r="P64" s="134">
        <f>P60*N64</f>
        <v>23466.164698038465</v>
      </c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42"/>
      <c r="AX64" s="42"/>
      <c r="AY64" s="42"/>
      <c r="AZ64" s="42"/>
      <c r="BA64" s="42"/>
      <c r="BB64" s="42"/>
      <c r="BC64" s="42"/>
      <c r="BD64" s="42"/>
      <c r="BE64" s="42"/>
      <c r="BF64" s="42"/>
      <c r="BG64" s="42"/>
      <c r="BH64" s="42"/>
      <c r="BI64" s="42"/>
      <c r="BJ64" s="42"/>
      <c r="BK64" s="42"/>
      <c r="BL64" s="42"/>
      <c r="BM64" s="42"/>
      <c r="BN64" s="42"/>
      <c r="BO64" s="42"/>
      <c r="BP64" s="42"/>
      <c r="BQ64" s="42"/>
      <c r="BR64" s="42"/>
      <c r="BS64" s="42"/>
      <c r="BT64" s="42"/>
      <c r="BU64" s="42"/>
      <c r="BV64" s="42"/>
      <c r="BW64" s="42"/>
      <c r="BX64" s="42"/>
      <c r="BY64" s="42"/>
      <c r="BZ64" s="42"/>
      <c r="CA64" s="42"/>
      <c r="CB64" s="42"/>
      <c r="CC64" s="42"/>
      <c r="CD64" s="42"/>
      <c r="CE64" s="42"/>
      <c r="CF64" s="42"/>
      <c r="CG64" s="42"/>
      <c r="CH64" s="42"/>
      <c r="CI64" s="42"/>
      <c r="CJ64" s="42"/>
      <c r="CK64" s="42"/>
      <c r="CL64" s="42"/>
      <c r="CM64" s="42"/>
      <c r="CN64" s="42"/>
      <c r="CO64" s="42"/>
      <c r="CP64" s="42"/>
      <c r="CQ64" s="42"/>
      <c r="CR64" s="42"/>
      <c r="CS64" s="42"/>
      <c r="CT64" s="42"/>
      <c r="CU64" s="42"/>
      <c r="CV64" s="42"/>
      <c r="CW64" s="42"/>
      <c r="CX64" s="42"/>
      <c r="CY64" s="42"/>
      <c r="CZ64" s="42"/>
      <c r="DA64" s="42"/>
      <c r="DB64" s="42"/>
      <c r="DC64" s="42"/>
      <c r="DD64" s="42"/>
      <c r="DE64" s="42"/>
      <c r="DF64" s="42"/>
      <c r="DG64" s="42"/>
      <c r="DH64" s="42"/>
      <c r="DI64" s="42"/>
      <c r="DJ64" s="42"/>
      <c r="DK64" s="42"/>
      <c r="DL64" s="42"/>
      <c r="DM64" s="42"/>
      <c r="DN64" s="42"/>
      <c r="DO64" s="42"/>
      <c r="DP64" s="42"/>
      <c r="DQ64" s="42"/>
      <c r="DR64" s="42"/>
      <c r="DS64" s="42"/>
      <c r="DT64" s="42"/>
      <c r="DU64" s="42"/>
      <c r="DV64" s="42"/>
      <c r="DW64" s="42"/>
      <c r="DX64" s="42"/>
      <c r="DY64" s="42"/>
      <c r="DZ64" s="42"/>
      <c r="EA64" s="42"/>
      <c r="EB64" s="42"/>
      <c r="EC64" s="42"/>
      <c r="ED64" s="42"/>
      <c r="EE64" s="42"/>
      <c r="EF64" s="42"/>
      <c r="EG64" s="42"/>
      <c r="EH64" s="42"/>
      <c r="EI64" s="42"/>
      <c r="EJ64" s="42"/>
      <c r="EK64" s="42"/>
      <c r="EL64" s="42"/>
      <c r="EM64" s="42"/>
      <c r="EN64" s="42"/>
      <c r="EO64" s="42"/>
      <c r="EP64" s="42"/>
      <c r="EQ64" s="42"/>
      <c r="ER64" s="42"/>
      <c r="ES64" s="42"/>
      <c r="ET64" s="42"/>
      <c r="EU64" s="42"/>
      <c r="EV64" s="42"/>
      <c r="EW64" s="42"/>
      <c r="EX64" s="42"/>
      <c r="EY64" s="42"/>
      <c r="EZ64" s="42"/>
      <c r="FA64" s="42"/>
      <c r="FB64" s="42"/>
      <c r="FC64" s="42"/>
      <c r="FD64" s="42"/>
      <c r="FE64" s="42"/>
      <c r="FF64" s="42"/>
      <c r="FG64" s="42"/>
      <c r="FH64" s="42"/>
      <c r="FI64" s="42"/>
      <c r="FJ64" s="42"/>
      <c r="FK64" s="42"/>
      <c r="FL64" s="42"/>
      <c r="FM64" s="42"/>
      <c r="FN64" s="42"/>
      <c r="FO64" s="42"/>
      <c r="FP64" s="42"/>
      <c r="FQ64" s="42"/>
      <c r="FR64" s="42"/>
      <c r="FS64" s="42"/>
      <c r="FT64" s="42"/>
      <c r="FU64" s="42"/>
      <c r="FV64" s="42"/>
      <c r="FW64" s="42"/>
      <c r="FX64" s="42"/>
      <c r="FY64" s="42"/>
      <c r="FZ64" s="42"/>
      <c r="GA64" s="42"/>
      <c r="GB64" s="42"/>
      <c r="GC64" s="42"/>
      <c r="GD64" s="42"/>
      <c r="GE64" s="42"/>
      <c r="GF64" s="42"/>
      <c r="GG64" s="42"/>
      <c r="GH64" s="42"/>
      <c r="GI64" s="42"/>
      <c r="GJ64" s="42"/>
      <c r="GK64" s="42"/>
      <c r="GL64" s="42"/>
      <c r="GM64" s="42"/>
      <c r="GN64" s="42"/>
      <c r="GO64" s="42"/>
      <c r="GP64" s="42"/>
      <c r="GQ64" s="42"/>
      <c r="GR64" s="42"/>
      <c r="GS64" s="42"/>
      <c r="GT64" s="42"/>
      <c r="GU64" s="42"/>
      <c r="GV64" s="42"/>
      <c r="GW64" s="42"/>
      <c r="GX64" s="42"/>
      <c r="GY64" s="42"/>
      <c r="GZ64" s="42"/>
      <c r="HA64" s="42"/>
      <c r="HB64" s="42"/>
      <c r="HC64" s="42"/>
      <c r="HD64" s="42"/>
      <c r="HE64" s="42"/>
      <c r="HF64" s="42"/>
      <c r="HG64" s="42"/>
      <c r="HH64" s="42"/>
      <c r="HI64" s="42"/>
      <c r="HJ64" s="42"/>
      <c r="HK64" s="42"/>
      <c r="HL64" s="42"/>
      <c r="HM64" s="42"/>
      <c r="HN64" s="42"/>
      <c r="HO64" s="42"/>
      <c r="HP64" s="42"/>
      <c r="HQ64" s="42"/>
      <c r="HR64" s="42"/>
      <c r="HS64" s="42"/>
      <c r="HT64" s="42"/>
      <c r="HU64" s="42"/>
      <c r="HV64" s="42"/>
      <c r="HW64" s="42"/>
      <c r="HX64" s="42"/>
      <c r="HY64" s="42"/>
      <c r="HZ64" s="42"/>
      <c r="IA64" s="42"/>
      <c r="IB64" s="42"/>
      <c r="IC64" s="42"/>
      <c r="ID64" s="42"/>
      <c r="IE64" s="42"/>
      <c r="IF64" s="42"/>
      <c r="IG64" s="42"/>
      <c r="IH64" s="42"/>
      <c r="II64" s="42"/>
      <c r="IJ64" s="42"/>
      <c r="IK64" s="42"/>
      <c r="IL64" s="42"/>
      <c r="IM64" s="42"/>
      <c r="IN64" s="42"/>
      <c r="IO64" s="42"/>
      <c r="IP64" s="42"/>
      <c r="IQ64" s="42"/>
      <c r="IR64" s="42"/>
      <c r="IS64" s="42"/>
      <c r="IT64" s="42"/>
      <c r="IU64" s="42"/>
      <c r="IV64" s="42"/>
      <c r="IW64" s="42"/>
      <c r="IX64" s="42"/>
      <c r="IY64" s="42"/>
      <c r="IZ64" s="42"/>
      <c r="JA64" s="42"/>
      <c r="JB64" s="42"/>
      <c r="JC64" s="42"/>
      <c r="JD64" s="42"/>
      <c r="JE64" s="42"/>
      <c r="JF64" s="42"/>
      <c r="JG64" s="42"/>
      <c r="JH64" s="42"/>
      <c r="JI64" s="42"/>
      <c r="JJ64" s="42"/>
      <c r="JK64" s="42"/>
      <c r="JL64" s="42"/>
      <c r="JM64" s="42"/>
      <c r="JN64" s="42"/>
      <c r="JO64" s="42"/>
      <c r="JP64" s="42"/>
      <c r="JQ64" s="42"/>
      <c r="JR64" s="42"/>
      <c r="JS64" s="42"/>
      <c r="JT64" s="42"/>
      <c r="JU64" s="42"/>
      <c r="JV64" s="42"/>
      <c r="JW64" s="42"/>
      <c r="JX64" s="42"/>
      <c r="JY64" s="42"/>
      <c r="JZ64" s="42"/>
      <c r="KA64" s="42"/>
      <c r="KB64" s="42"/>
      <c r="KC64" s="42"/>
      <c r="KD64" s="42"/>
      <c r="KE64" s="42"/>
      <c r="KF64" s="42"/>
      <c r="KG64" s="42"/>
      <c r="KH64" s="42"/>
      <c r="KI64" s="42"/>
      <c r="KJ64" s="42"/>
      <c r="KK64" s="42"/>
      <c r="KL64" s="42"/>
      <c r="KM64" s="42"/>
      <c r="KN64" s="42"/>
      <c r="KO64" s="42"/>
      <c r="KP64" s="42"/>
      <c r="KQ64" s="42"/>
      <c r="KR64" s="42"/>
      <c r="KS64" s="42"/>
      <c r="KT64" s="42"/>
      <c r="KU64" s="42"/>
      <c r="KV64" s="42"/>
      <c r="KW64" s="42"/>
      <c r="KX64" s="42"/>
      <c r="KY64" s="42"/>
      <c r="KZ64" s="42"/>
      <c r="LA64" s="42"/>
      <c r="LB64" s="42"/>
      <c r="LC64" s="42"/>
      <c r="LD64" s="42"/>
      <c r="LE64" s="42"/>
      <c r="LF64" s="42"/>
      <c r="LG64" s="42"/>
      <c r="LH64" s="42"/>
      <c r="LI64" s="42"/>
      <c r="LJ64" s="42"/>
      <c r="LK64" s="42"/>
      <c r="LL64" s="42"/>
      <c r="LM64" s="42"/>
      <c r="LN64" s="42"/>
      <c r="LO64" s="42"/>
      <c r="LP64" s="42"/>
      <c r="LQ64" s="42"/>
      <c r="LR64" s="42"/>
      <c r="LS64" s="42"/>
      <c r="LT64" s="42"/>
      <c r="LU64" s="42"/>
      <c r="LV64" s="42"/>
      <c r="LW64" s="42"/>
      <c r="LX64" s="42"/>
      <c r="LY64" s="42"/>
      <c r="LZ64" s="42"/>
      <c r="MA64" s="42"/>
      <c r="MB64" s="42"/>
      <c r="MC64" s="42"/>
      <c r="MD64" s="42"/>
      <c r="ME64" s="42"/>
      <c r="MF64" s="42"/>
      <c r="MG64" s="42"/>
      <c r="MH64" s="42"/>
      <c r="MI64" s="42"/>
      <c r="MJ64" s="42"/>
      <c r="MK64" s="42"/>
      <c r="ML64" s="42"/>
      <c r="MM64" s="42"/>
      <c r="MN64" s="42"/>
      <c r="MO64" s="42"/>
      <c r="MP64" s="42"/>
      <c r="MQ64" s="42"/>
      <c r="MR64" s="42"/>
      <c r="MS64" s="42"/>
      <c r="MT64" s="42"/>
      <c r="MU64" s="42"/>
      <c r="MV64" s="42"/>
      <c r="MW64" s="42"/>
      <c r="MX64" s="42"/>
      <c r="MY64" s="42"/>
      <c r="MZ64" s="42"/>
      <c r="NA64" s="42"/>
      <c r="NB64" s="42"/>
      <c r="NC64" s="42"/>
      <c r="ND64" s="42"/>
      <c r="NE64" s="42"/>
      <c r="NF64" s="42"/>
      <c r="NG64" s="42"/>
      <c r="NH64" s="42"/>
      <c r="NI64" s="42"/>
      <c r="NJ64" s="42"/>
      <c r="NK64" s="42"/>
      <c r="NL64" s="42"/>
      <c r="NM64" s="42"/>
      <c r="NN64" s="42"/>
      <c r="NO64" s="42"/>
      <c r="NP64" s="42"/>
      <c r="NQ64" s="42"/>
      <c r="NR64" s="42"/>
      <c r="NS64" s="42"/>
      <c r="NT64" s="42"/>
      <c r="NU64" s="42"/>
      <c r="NV64" s="42"/>
      <c r="NW64" s="42"/>
      <c r="NX64" s="42"/>
      <c r="NY64" s="42"/>
      <c r="NZ64" s="42"/>
      <c r="OA64" s="42"/>
      <c r="OB64" s="42"/>
      <c r="OC64" s="42"/>
      <c r="OD64" s="42"/>
      <c r="OE64" s="42"/>
      <c r="OF64" s="42"/>
      <c r="OG64" s="42"/>
      <c r="OH64" s="42"/>
      <c r="OI64" s="42"/>
      <c r="OJ64" s="42"/>
      <c r="OK64" s="42"/>
      <c r="OL64" s="42"/>
      <c r="OM64" s="42"/>
      <c r="ON64" s="42"/>
      <c r="OO64" s="42"/>
      <c r="OP64" s="42"/>
      <c r="OQ64" s="42"/>
      <c r="OR64" s="42"/>
      <c r="OS64" s="42"/>
    </row>
    <row r="65" spans="1:409" ht="15.75">
      <c r="A65" s="43"/>
      <c r="B65" s="144"/>
      <c r="C65" s="142"/>
      <c r="D65" s="29"/>
      <c r="E65" s="142"/>
      <c r="F65" s="142"/>
      <c r="G65" s="119"/>
      <c r="H65" s="50"/>
      <c r="I65" s="51"/>
      <c r="J65" s="51"/>
      <c r="K65" s="201" t="s">
        <v>17</v>
      </c>
      <c r="L65" s="202"/>
      <c r="M65" s="203"/>
      <c r="N65" s="133">
        <v>0</v>
      </c>
      <c r="O65" s="133"/>
      <c r="P65" s="134">
        <f>P60*N65</f>
        <v>0</v>
      </c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42"/>
      <c r="AX65" s="42"/>
      <c r="AY65" s="42"/>
      <c r="AZ65" s="42"/>
      <c r="BA65" s="42"/>
      <c r="BB65" s="42"/>
      <c r="BC65" s="42"/>
      <c r="BD65" s="42"/>
      <c r="BE65" s="42"/>
      <c r="BF65" s="42"/>
      <c r="BG65" s="42"/>
      <c r="BH65" s="42"/>
      <c r="BI65" s="42"/>
      <c r="BJ65" s="42"/>
      <c r="BK65" s="42"/>
      <c r="BL65" s="42"/>
      <c r="BM65" s="42"/>
      <c r="BN65" s="42"/>
      <c r="BO65" s="42"/>
      <c r="BP65" s="42"/>
      <c r="BQ65" s="42"/>
      <c r="BR65" s="42"/>
      <c r="BS65" s="42"/>
      <c r="BT65" s="42"/>
      <c r="BU65" s="42"/>
      <c r="BV65" s="42"/>
      <c r="BW65" s="42"/>
      <c r="BX65" s="42"/>
      <c r="BY65" s="42"/>
      <c r="BZ65" s="42"/>
      <c r="CA65" s="42"/>
      <c r="CB65" s="42"/>
      <c r="CC65" s="42"/>
      <c r="CD65" s="42"/>
      <c r="CE65" s="42"/>
      <c r="CF65" s="42"/>
      <c r="CG65" s="42"/>
      <c r="CH65" s="42"/>
      <c r="CI65" s="42"/>
      <c r="CJ65" s="42"/>
      <c r="CK65" s="42"/>
      <c r="CL65" s="42"/>
      <c r="CM65" s="42"/>
      <c r="CN65" s="42"/>
      <c r="CO65" s="42"/>
      <c r="CP65" s="42"/>
      <c r="CQ65" s="42"/>
      <c r="CR65" s="42"/>
      <c r="CS65" s="42"/>
      <c r="CT65" s="42"/>
      <c r="CU65" s="42"/>
      <c r="CV65" s="42"/>
      <c r="CW65" s="42"/>
      <c r="CX65" s="42"/>
      <c r="CY65" s="42"/>
      <c r="CZ65" s="42"/>
      <c r="DA65" s="42"/>
      <c r="DB65" s="42"/>
      <c r="DC65" s="42"/>
      <c r="DD65" s="42"/>
      <c r="DE65" s="42"/>
      <c r="DF65" s="42"/>
      <c r="DG65" s="42"/>
      <c r="DH65" s="42"/>
      <c r="DI65" s="42"/>
      <c r="DJ65" s="42"/>
      <c r="DK65" s="42"/>
      <c r="DL65" s="42"/>
      <c r="DM65" s="42"/>
      <c r="DN65" s="42"/>
      <c r="DO65" s="42"/>
      <c r="DP65" s="42"/>
      <c r="DQ65" s="42"/>
      <c r="DR65" s="42"/>
      <c r="DS65" s="42"/>
      <c r="DT65" s="42"/>
      <c r="DU65" s="42"/>
      <c r="DV65" s="42"/>
      <c r="DW65" s="42"/>
      <c r="DX65" s="42"/>
      <c r="DY65" s="42"/>
      <c r="DZ65" s="42"/>
      <c r="EA65" s="42"/>
      <c r="EB65" s="42"/>
      <c r="EC65" s="42"/>
      <c r="ED65" s="42"/>
      <c r="EE65" s="42"/>
      <c r="EF65" s="42"/>
      <c r="EG65" s="42"/>
      <c r="EH65" s="42"/>
      <c r="EI65" s="42"/>
      <c r="EJ65" s="42"/>
      <c r="EK65" s="42"/>
      <c r="EL65" s="42"/>
      <c r="EM65" s="42"/>
      <c r="EN65" s="42"/>
      <c r="EO65" s="42"/>
      <c r="EP65" s="42"/>
      <c r="EQ65" s="42"/>
      <c r="ER65" s="42"/>
      <c r="ES65" s="42"/>
      <c r="ET65" s="42"/>
      <c r="EU65" s="42"/>
      <c r="EV65" s="42"/>
      <c r="EW65" s="42"/>
      <c r="EX65" s="42"/>
      <c r="EY65" s="42"/>
      <c r="EZ65" s="42"/>
      <c r="FA65" s="42"/>
      <c r="FB65" s="42"/>
      <c r="FC65" s="42"/>
      <c r="FD65" s="42"/>
      <c r="FE65" s="42"/>
      <c r="FF65" s="42"/>
      <c r="FG65" s="42"/>
      <c r="FH65" s="42"/>
      <c r="FI65" s="42"/>
      <c r="FJ65" s="42"/>
      <c r="FK65" s="42"/>
      <c r="FL65" s="42"/>
      <c r="FM65" s="42"/>
      <c r="FN65" s="42"/>
      <c r="FO65" s="42"/>
      <c r="FP65" s="42"/>
      <c r="FQ65" s="42"/>
      <c r="FR65" s="42"/>
      <c r="FS65" s="42"/>
      <c r="FT65" s="42"/>
      <c r="FU65" s="42"/>
      <c r="FV65" s="42"/>
      <c r="FW65" s="42"/>
      <c r="FX65" s="42"/>
      <c r="FY65" s="42"/>
      <c r="FZ65" s="42"/>
      <c r="GA65" s="42"/>
      <c r="GB65" s="42"/>
      <c r="GC65" s="42"/>
      <c r="GD65" s="42"/>
      <c r="GE65" s="42"/>
      <c r="GF65" s="42"/>
      <c r="GG65" s="42"/>
      <c r="GH65" s="42"/>
      <c r="GI65" s="42"/>
      <c r="GJ65" s="42"/>
      <c r="GK65" s="42"/>
      <c r="GL65" s="42"/>
      <c r="GM65" s="42"/>
      <c r="GN65" s="42"/>
      <c r="GO65" s="42"/>
      <c r="GP65" s="42"/>
      <c r="GQ65" s="42"/>
      <c r="GR65" s="42"/>
      <c r="GS65" s="42"/>
      <c r="GT65" s="42"/>
      <c r="GU65" s="42"/>
      <c r="GV65" s="42"/>
      <c r="GW65" s="42"/>
      <c r="GX65" s="42"/>
      <c r="GY65" s="42"/>
      <c r="GZ65" s="42"/>
      <c r="HA65" s="42"/>
      <c r="HB65" s="42"/>
      <c r="HC65" s="42"/>
      <c r="HD65" s="42"/>
      <c r="HE65" s="42"/>
      <c r="HF65" s="42"/>
      <c r="HG65" s="42"/>
      <c r="HH65" s="42"/>
      <c r="HI65" s="42"/>
      <c r="HJ65" s="42"/>
      <c r="HK65" s="42"/>
      <c r="HL65" s="42"/>
      <c r="HM65" s="42"/>
      <c r="HN65" s="42"/>
      <c r="HO65" s="42"/>
      <c r="HP65" s="42"/>
      <c r="HQ65" s="42"/>
      <c r="HR65" s="42"/>
      <c r="HS65" s="42"/>
      <c r="HT65" s="42"/>
      <c r="HU65" s="42"/>
      <c r="HV65" s="42"/>
      <c r="HW65" s="42"/>
      <c r="HX65" s="42"/>
      <c r="HY65" s="42"/>
      <c r="HZ65" s="42"/>
      <c r="IA65" s="42"/>
      <c r="IB65" s="42"/>
      <c r="IC65" s="42"/>
      <c r="ID65" s="42"/>
      <c r="IE65" s="42"/>
      <c r="IF65" s="42"/>
      <c r="IG65" s="42"/>
      <c r="IH65" s="42"/>
      <c r="II65" s="42"/>
      <c r="IJ65" s="42"/>
      <c r="IK65" s="42"/>
      <c r="IL65" s="42"/>
      <c r="IM65" s="42"/>
      <c r="IN65" s="42"/>
      <c r="IO65" s="42"/>
      <c r="IP65" s="42"/>
      <c r="IQ65" s="42"/>
      <c r="IR65" s="42"/>
      <c r="IS65" s="42"/>
      <c r="IT65" s="42"/>
      <c r="IU65" s="42"/>
      <c r="IV65" s="42"/>
      <c r="IW65" s="42"/>
      <c r="IX65" s="42"/>
      <c r="IY65" s="42"/>
      <c r="IZ65" s="42"/>
      <c r="JA65" s="42"/>
      <c r="JB65" s="42"/>
      <c r="JC65" s="42"/>
      <c r="JD65" s="42"/>
      <c r="JE65" s="42"/>
      <c r="JF65" s="42"/>
      <c r="JG65" s="42"/>
      <c r="JH65" s="42"/>
      <c r="JI65" s="42"/>
      <c r="JJ65" s="42"/>
      <c r="JK65" s="42"/>
      <c r="JL65" s="42"/>
      <c r="JM65" s="42"/>
      <c r="JN65" s="42"/>
      <c r="JO65" s="42"/>
      <c r="JP65" s="42"/>
      <c r="JQ65" s="42"/>
      <c r="JR65" s="42"/>
      <c r="JS65" s="42"/>
      <c r="JT65" s="42"/>
      <c r="JU65" s="42"/>
      <c r="JV65" s="42"/>
      <c r="JW65" s="42"/>
      <c r="JX65" s="42"/>
      <c r="JY65" s="42"/>
      <c r="JZ65" s="42"/>
      <c r="KA65" s="42"/>
      <c r="KB65" s="42"/>
      <c r="KC65" s="42"/>
      <c r="KD65" s="42"/>
      <c r="KE65" s="42"/>
      <c r="KF65" s="42"/>
      <c r="KG65" s="42"/>
      <c r="KH65" s="42"/>
      <c r="KI65" s="42"/>
      <c r="KJ65" s="42"/>
      <c r="KK65" s="42"/>
      <c r="KL65" s="42"/>
      <c r="KM65" s="42"/>
      <c r="KN65" s="42"/>
      <c r="KO65" s="42"/>
      <c r="KP65" s="42"/>
      <c r="KQ65" s="42"/>
      <c r="KR65" s="42"/>
      <c r="KS65" s="42"/>
      <c r="KT65" s="42"/>
      <c r="KU65" s="42"/>
      <c r="KV65" s="42"/>
      <c r="KW65" s="42"/>
      <c r="KX65" s="42"/>
      <c r="KY65" s="42"/>
      <c r="KZ65" s="42"/>
      <c r="LA65" s="42"/>
      <c r="LB65" s="42"/>
      <c r="LC65" s="42"/>
      <c r="LD65" s="42"/>
      <c r="LE65" s="42"/>
      <c r="LF65" s="42"/>
      <c r="LG65" s="42"/>
      <c r="LH65" s="42"/>
      <c r="LI65" s="42"/>
      <c r="LJ65" s="42"/>
      <c r="LK65" s="42"/>
      <c r="LL65" s="42"/>
      <c r="LM65" s="42"/>
      <c r="LN65" s="42"/>
      <c r="LO65" s="42"/>
      <c r="LP65" s="42"/>
      <c r="LQ65" s="42"/>
      <c r="LR65" s="42"/>
      <c r="LS65" s="42"/>
      <c r="LT65" s="42"/>
      <c r="LU65" s="42"/>
      <c r="LV65" s="42"/>
      <c r="LW65" s="42"/>
      <c r="LX65" s="42"/>
      <c r="LY65" s="42"/>
      <c r="LZ65" s="42"/>
      <c r="MA65" s="42"/>
      <c r="MB65" s="42"/>
      <c r="MC65" s="42"/>
      <c r="MD65" s="42"/>
      <c r="ME65" s="42"/>
      <c r="MF65" s="42"/>
      <c r="MG65" s="42"/>
      <c r="MH65" s="42"/>
      <c r="MI65" s="42"/>
      <c r="MJ65" s="42"/>
      <c r="MK65" s="42"/>
      <c r="ML65" s="42"/>
      <c r="MM65" s="42"/>
      <c r="MN65" s="42"/>
      <c r="MO65" s="42"/>
      <c r="MP65" s="42"/>
      <c r="MQ65" s="42"/>
      <c r="MR65" s="42"/>
      <c r="MS65" s="42"/>
      <c r="MT65" s="42"/>
      <c r="MU65" s="42"/>
      <c r="MV65" s="42"/>
      <c r="MW65" s="42"/>
      <c r="MX65" s="42"/>
      <c r="MY65" s="42"/>
      <c r="MZ65" s="42"/>
      <c r="NA65" s="42"/>
      <c r="NB65" s="42"/>
      <c r="NC65" s="42"/>
      <c r="ND65" s="42"/>
      <c r="NE65" s="42"/>
      <c r="NF65" s="42"/>
      <c r="NG65" s="42"/>
      <c r="NH65" s="42"/>
      <c r="NI65" s="42"/>
      <c r="NJ65" s="42"/>
      <c r="NK65" s="42"/>
      <c r="NL65" s="42"/>
      <c r="NM65" s="42"/>
      <c r="NN65" s="42"/>
      <c r="NO65" s="42"/>
      <c r="NP65" s="42"/>
      <c r="NQ65" s="42"/>
      <c r="NR65" s="42"/>
      <c r="NS65" s="42"/>
      <c r="NT65" s="42"/>
      <c r="NU65" s="42"/>
      <c r="NV65" s="42"/>
      <c r="NW65" s="42"/>
      <c r="NX65" s="42"/>
      <c r="NY65" s="42"/>
      <c r="NZ65" s="42"/>
      <c r="OA65" s="42"/>
      <c r="OB65" s="42"/>
      <c r="OC65" s="42"/>
      <c r="OD65" s="42"/>
      <c r="OE65" s="42"/>
      <c r="OF65" s="42"/>
      <c r="OG65" s="42"/>
      <c r="OH65" s="42"/>
      <c r="OI65" s="42"/>
      <c r="OJ65" s="42"/>
      <c r="OK65" s="42"/>
      <c r="OL65" s="42"/>
      <c r="OM65" s="42"/>
      <c r="ON65" s="42"/>
      <c r="OO65" s="42"/>
      <c r="OP65" s="42"/>
      <c r="OQ65" s="42"/>
      <c r="OR65" s="42"/>
      <c r="OS65" s="42"/>
    </row>
    <row r="66" spans="1:409" ht="15.75">
      <c r="A66" s="43"/>
      <c r="B66" s="144"/>
      <c r="C66" s="142"/>
      <c r="D66" s="29"/>
      <c r="E66" s="142"/>
      <c r="F66" s="142"/>
      <c r="G66" s="119"/>
      <c r="H66" s="50"/>
      <c r="I66" s="51"/>
      <c r="J66" s="51"/>
      <c r="K66" s="201" t="s">
        <v>18</v>
      </c>
      <c r="L66" s="202"/>
      <c r="M66" s="203"/>
      <c r="N66" s="133">
        <v>0.01</v>
      </c>
      <c r="O66" s="133"/>
      <c r="P66" s="134">
        <f>P60*N66</f>
        <v>1564.4109798692309</v>
      </c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  <c r="AQ66" s="42"/>
      <c r="AR66" s="42"/>
      <c r="AS66" s="42"/>
      <c r="AT66" s="42"/>
      <c r="AU66" s="42"/>
      <c r="AV66" s="42"/>
      <c r="AW66" s="42"/>
      <c r="AX66" s="42"/>
      <c r="AY66" s="42"/>
      <c r="AZ66" s="42"/>
      <c r="BA66" s="42"/>
      <c r="BB66" s="42"/>
      <c r="BC66" s="42"/>
      <c r="BD66" s="42"/>
      <c r="BE66" s="42"/>
      <c r="BF66" s="42"/>
      <c r="BG66" s="42"/>
      <c r="BH66" s="42"/>
      <c r="BI66" s="42"/>
      <c r="BJ66" s="42"/>
      <c r="BK66" s="42"/>
      <c r="BL66" s="42"/>
      <c r="BM66" s="42"/>
      <c r="BN66" s="42"/>
      <c r="BO66" s="42"/>
      <c r="BP66" s="42"/>
      <c r="BQ66" s="42"/>
      <c r="BR66" s="42"/>
      <c r="BS66" s="42"/>
      <c r="BT66" s="42"/>
      <c r="BU66" s="42"/>
      <c r="BV66" s="42"/>
      <c r="BW66" s="42"/>
      <c r="BX66" s="42"/>
      <c r="BY66" s="42"/>
      <c r="BZ66" s="42"/>
      <c r="CA66" s="42"/>
      <c r="CB66" s="42"/>
      <c r="CC66" s="42"/>
      <c r="CD66" s="42"/>
      <c r="CE66" s="42"/>
      <c r="CF66" s="42"/>
      <c r="CG66" s="42"/>
      <c r="CH66" s="42"/>
      <c r="CI66" s="42"/>
      <c r="CJ66" s="42"/>
      <c r="CK66" s="42"/>
      <c r="CL66" s="42"/>
      <c r="CM66" s="42"/>
      <c r="CN66" s="42"/>
      <c r="CO66" s="42"/>
      <c r="CP66" s="42"/>
      <c r="CQ66" s="42"/>
      <c r="CR66" s="42"/>
      <c r="CS66" s="42"/>
      <c r="CT66" s="42"/>
      <c r="CU66" s="42"/>
      <c r="CV66" s="42"/>
      <c r="CW66" s="42"/>
      <c r="CX66" s="42"/>
      <c r="CY66" s="42"/>
      <c r="CZ66" s="42"/>
      <c r="DA66" s="42"/>
      <c r="DB66" s="42"/>
      <c r="DC66" s="42"/>
      <c r="DD66" s="42"/>
      <c r="DE66" s="42"/>
      <c r="DF66" s="42"/>
      <c r="DG66" s="42"/>
      <c r="DH66" s="42"/>
      <c r="DI66" s="42"/>
      <c r="DJ66" s="42"/>
      <c r="DK66" s="42"/>
      <c r="DL66" s="42"/>
      <c r="DM66" s="42"/>
      <c r="DN66" s="42"/>
      <c r="DO66" s="42"/>
      <c r="DP66" s="42"/>
      <c r="DQ66" s="42"/>
      <c r="DR66" s="42"/>
      <c r="DS66" s="42"/>
      <c r="DT66" s="42"/>
      <c r="DU66" s="42"/>
      <c r="DV66" s="42"/>
      <c r="DW66" s="42"/>
      <c r="DX66" s="42"/>
      <c r="DY66" s="42"/>
      <c r="DZ66" s="42"/>
      <c r="EA66" s="42"/>
      <c r="EB66" s="42"/>
      <c r="EC66" s="42"/>
      <c r="ED66" s="42"/>
      <c r="EE66" s="42"/>
      <c r="EF66" s="42"/>
      <c r="EG66" s="42"/>
      <c r="EH66" s="42"/>
      <c r="EI66" s="42"/>
      <c r="EJ66" s="42"/>
      <c r="EK66" s="42"/>
      <c r="EL66" s="42"/>
      <c r="EM66" s="42"/>
      <c r="EN66" s="42"/>
      <c r="EO66" s="42"/>
      <c r="EP66" s="42"/>
      <c r="EQ66" s="42"/>
      <c r="ER66" s="42"/>
      <c r="ES66" s="42"/>
      <c r="ET66" s="42"/>
      <c r="EU66" s="42"/>
      <c r="EV66" s="42"/>
      <c r="EW66" s="42"/>
      <c r="EX66" s="42"/>
      <c r="EY66" s="42"/>
      <c r="EZ66" s="42"/>
      <c r="FA66" s="42"/>
      <c r="FB66" s="42"/>
      <c r="FC66" s="42"/>
      <c r="FD66" s="42"/>
      <c r="FE66" s="42"/>
      <c r="FF66" s="42"/>
      <c r="FG66" s="42"/>
      <c r="FH66" s="42"/>
      <c r="FI66" s="42"/>
      <c r="FJ66" s="42"/>
      <c r="FK66" s="42"/>
      <c r="FL66" s="42"/>
      <c r="FM66" s="42"/>
      <c r="FN66" s="42"/>
      <c r="FO66" s="42"/>
      <c r="FP66" s="42"/>
      <c r="FQ66" s="42"/>
      <c r="FR66" s="42"/>
      <c r="FS66" s="42"/>
      <c r="FT66" s="42"/>
      <c r="FU66" s="42"/>
      <c r="FV66" s="42"/>
      <c r="FW66" s="42"/>
      <c r="FX66" s="42"/>
      <c r="FY66" s="42"/>
      <c r="FZ66" s="42"/>
      <c r="GA66" s="42"/>
      <c r="GB66" s="42"/>
      <c r="GC66" s="42"/>
      <c r="GD66" s="42"/>
      <c r="GE66" s="42"/>
      <c r="GF66" s="42"/>
      <c r="GG66" s="42"/>
      <c r="GH66" s="42"/>
      <c r="GI66" s="42"/>
      <c r="GJ66" s="42"/>
      <c r="GK66" s="42"/>
      <c r="GL66" s="42"/>
      <c r="GM66" s="42"/>
      <c r="GN66" s="42"/>
      <c r="GO66" s="42"/>
      <c r="GP66" s="42"/>
      <c r="GQ66" s="42"/>
      <c r="GR66" s="42"/>
      <c r="GS66" s="42"/>
      <c r="GT66" s="42"/>
      <c r="GU66" s="42"/>
      <c r="GV66" s="42"/>
      <c r="GW66" s="42"/>
      <c r="GX66" s="42"/>
      <c r="GY66" s="42"/>
      <c r="GZ66" s="42"/>
      <c r="HA66" s="42"/>
      <c r="HB66" s="42"/>
      <c r="HC66" s="42"/>
      <c r="HD66" s="42"/>
      <c r="HE66" s="42"/>
      <c r="HF66" s="42"/>
      <c r="HG66" s="42"/>
      <c r="HH66" s="42"/>
      <c r="HI66" s="42"/>
      <c r="HJ66" s="42"/>
      <c r="HK66" s="42"/>
      <c r="HL66" s="42"/>
      <c r="HM66" s="42"/>
      <c r="HN66" s="42"/>
      <c r="HO66" s="42"/>
      <c r="HP66" s="42"/>
      <c r="HQ66" s="42"/>
      <c r="HR66" s="42"/>
      <c r="HS66" s="42"/>
      <c r="HT66" s="42"/>
      <c r="HU66" s="42"/>
      <c r="HV66" s="42"/>
      <c r="HW66" s="42"/>
      <c r="HX66" s="42"/>
      <c r="HY66" s="42"/>
      <c r="HZ66" s="42"/>
      <c r="IA66" s="42"/>
      <c r="IB66" s="42"/>
      <c r="IC66" s="42"/>
      <c r="ID66" s="42"/>
      <c r="IE66" s="42"/>
      <c r="IF66" s="42"/>
      <c r="IG66" s="42"/>
      <c r="IH66" s="42"/>
      <c r="II66" s="42"/>
      <c r="IJ66" s="42"/>
      <c r="IK66" s="42"/>
      <c r="IL66" s="42"/>
      <c r="IM66" s="42"/>
      <c r="IN66" s="42"/>
      <c r="IO66" s="42"/>
      <c r="IP66" s="42"/>
      <c r="IQ66" s="42"/>
      <c r="IR66" s="42"/>
      <c r="IS66" s="42"/>
      <c r="IT66" s="42"/>
      <c r="IU66" s="42"/>
      <c r="IV66" s="42"/>
      <c r="IW66" s="42"/>
      <c r="IX66" s="42"/>
      <c r="IY66" s="42"/>
      <c r="IZ66" s="42"/>
      <c r="JA66" s="42"/>
      <c r="JB66" s="42"/>
      <c r="JC66" s="42"/>
      <c r="JD66" s="42"/>
      <c r="JE66" s="42"/>
      <c r="JF66" s="42"/>
      <c r="JG66" s="42"/>
      <c r="JH66" s="42"/>
      <c r="JI66" s="42"/>
      <c r="JJ66" s="42"/>
      <c r="JK66" s="42"/>
      <c r="JL66" s="42"/>
      <c r="JM66" s="42"/>
      <c r="JN66" s="42"/>
      <c r="JO66" s="42"/>
      <c r="JP66" s="42"/>
      <c r="JQ66" s="42"/>
      <c r="JR66" s="42"/>
      <c r="JS66" s="42"/>
      <c r="JT66" s="42"/>
      <c r="JU66" s="42"/>
      <c r="JV66" s="42"/>
      <c r="JW66" s="42"/>
      <c r="JX66" s="42"/>
      <c r="JY66" s="42"/>
      <c r="JZ66" s="42"/>
      <c r="KA66" s="42"/>
      <c r="KB66" s="42"/>
      <c r="KC66" s="42"/>
      <c r="KD66" s="42"/>
      <c r="KE66" s="42"/>
      <c r="KF66" s="42"/>
      <c r="KG66" s="42"/>
      <c r="KH66" s="42"/>
      <c r="KI66" s="42"/>
      <c r="KJ66" s="42"/>
      <c r="KK66" s="42"/>
      <c r="KL66" s="42"/>
      <c r="KM66" s="42"/>
      <c r="KN66" s="42"/>
      <c r="KO66" s="42"/>
      <c r="KP66" s="42"/>
      <c r="KQ66" s="42"/>
      <c r="KR66" s="42"/>
      <c r="KS66" s="42"/>
      <c r="KT66" s="42"/>
      <c r="KU66" s="42"/>
      <c r="KV66" s="42"/>
      <c r="KW66" s="42"/>
      <c r="KX66" s="42"/>
      <c r="KY66" s="42"/>
      <c r="KZ66" s="42"/>
      <c r="LA66" s="42"/>
      <c r="LB66" s="42"/>
      <c r="LC66" s="42"/>
      <c r="LD66" s="42"/>
      <c r="LE66" s="42"/>
      <c r="LF66" s="42"/>
      <c r="LG66" s="42"/>
      <c r="LH66" s="42"/>
      <c r="LI66" s="42"/>
      <c r="LJ66" s="42"/>
      <c r="LK66" s="42"/>
      <c r="LL66" s="42"/>
      <c r="LM66" s="42"/>
      <c r="LN66" s="42"/>
      <c r="LO66" s="42"/>
      <c r="LP66" s="42"/>
      <c r="LQ66" s="42"/>
      <c r="LR66" s="42"/>
      <c r="LS66" s="42"/>
      <c r="LT66" s="42"/>
      <c r="LU66" s="42"/>
      <c r="LV66" s="42"/>
      <c r="LW66" s="42"/>
      <c r="LX66" s="42"/>
      <c r="LY66" s="42"/>
      <c r="LZ66" s="42"/>
      <c r="MA66" s="42"/>
      <c r="MB66" s="42"/>
      <c r="MC66" s="42"/>
      <c r="MD66" s="42"/>
      <c r="ME66" s="42"/>
      <c r="MF66" s="42"/>
      <c r="MG66" s="42"/>
      <c r="MH66" s="42"/>
      <c r="MI66" s="42"/>
      <c r="MJ66" s="42"/>
      <c r="MK66" s="42"/>
      <c r="ML66" s="42"/>
      <c r="MM66" s="42"/>
      <c r="MN66" s="42"/>
      <c r="MO66" s="42"/>
      <c r="MP66" s="42"/>
      <c r="MQ66" s="42"/>
      <c r="MR66" s="42"/>
      <c r="MS66" s="42"/>
      <c r="MT66" s="42"/>
      <c r="MU66" s="42"/>
      <c r="MV66" s="42"/>
      <c r="MW66" s="42"/>
      <c r="MX66" s="42"/>
      <c r="MY66" s="42"/>
      <c r="MZ66" s="42"/>
      <c r="NA66" s="42"/>
      <c r="NB66" s="42"/>
      <c r="NC66" s="42"/>
      <c r="ND66" s="42"/>
      <c r="NE66" s="42"/>
      <c r="NF66" s="42"/>
      <c r="NG66" s="42"/>
      <c r="NH66" s="42"/>
      <c r="NI66" s="42"/>
      <c r="NJ66" s="42"/>
      <c r="NK66" s="42"/>
      <c r="NL66" s="42"/>
      <c r="NM66" s="42"/>
      <c r="NN66" s="42"/>
      <c r="NO66" s="42"/>
      <c r="NP66" s="42"/>
      <c r="NQ66" s="42"/>
      <c r="NR66" s="42"/>
      <c r="NS66" s="42"/>
      <c r="NT66" s="42"/>
      <c r="NU66" s="42"/>
      <c r="NV66" s="42"/>
      <c r="NW66" s="42"/>
      <c r="NX66" s="42"/>
      <c r="NY66" s="42"/>
      <c r="NZ66" s="42"/>
      <c r="OA66" s="42"/>
      <c r="OB66" s="42"/>
      <c r="OC66" s="42"/>
      <c r="OD66" s="42"/>
      <c r="OE66" s="42"/>
      <c r="OF66" s="42"/>
      <c r="OG66" s="42"/>
      <c r="OH66" s="42"/>
      <c r="OI66" s="42"/>
      <c r="OJ66" s="42"/>
      <c r="OK66" s="42"/>
      <c r="OL66" s="42"/>
      <c r="OM66" s="42"/>
      <c r="ON66" s="42"/>
      <c r="OO66" s="42"/>
      <c r="OP66" s="42"/>
      <c r="OQ66" s="42"/>
      <c r="OR66" s="42"/>
      <c r="OS66" s="42"/>
    </row>
    <row r="67" spans="1:409" ht="16.5" thickBot="1">
      <c r="A67" s="43"/>
      <c r="B67" s="144"/>
      <c r="C67" s="142"/>
      <c r="D67" s="29"/>
      <c r="E67" s="142"/>
      <c r="F67" s="142"/>
      <c r="G67" s="119"/>
      <c r="H67" s="50"/>
      <c r="I67" s="51"/>
      <c r="J67" s="51"/>
      <c r="K67" s="44"/>
      <c r="L67" s="197"/>
      <c r="M67" s="197"/>
      <c r="N67" s="197"/>
      <c r="O67" s="198"/>
      <c r="P67" s="135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  <c r="AQ67" s="42"/>
      <c r="AR67" s="42"/>
      <c r="AS67" s="42"/>
      <c r="AT67" s="42"/>
      <c r="AU67" s="42"/>
      <c r="AV67" s="42"/>
      <c r="AW67" s="42"/>
      <c r="AX67" s="42"/>
      <c r="AY67" s="42"/>
      <c r="AZ67" s="42"/>
      <c r="BA67" s="42"/>
      <c r="BB67" s="42"/>
      <c r="BC67" s="42"/>
      <c r="BD67" s="42"/>
      <c r="BE67" s="42"/>
      <c r="BF67" s="42"/>
      <c r="BG67" s="42"/>
      <c r="BH67" s="42"/>
      <c r="BI67" s="42"/>
      <c r="BJ67" s="42"/>
      <c r="BK67" s="42"/>
      <c r="BL67" s="42"/>
      <c r="BM67" s="42"/>
      <c r="BN67" s="42"/>
      <c r="BO67" s="42"/>
      <c r="BP67" s="42"/>
      <c r="BQ67" s="42"/>
      <c r="BR67" s="42"/>
      <c r="BS67" s="42"/>
      <c r="BT67" s="42"/>
      <c r="BU67" s="42"/>
      <c r="BV67" s="42"/>
      <c r="BW67" s="42"/>
      <c r="BX67" s="42"/>
      <c r="BY67" s="42"/>
      <c r="BZ67" s="42"/>
      <c r="CA67" s="42"/>
      <c r="CB67" s="42"/>
      <c r="CC67" s="42"/>
      <c r="CD67" s="42"/>
      <c r="CE67" s="42"/>
      <c r="CF67" s="42"/>
      <c r="CG67" s="42"/>
      <c r="CH67" s="42"/>
      <c r="CI67" s="42"/>
      <c r="CJ67" s="42"/>
      <c r="CK67" s="42"/>
      <c r="CL67" s="42"/>
      <c r="CM67" s="42"/>
      <c r="CN67" s="42"/>
      <c r="CO67" s="42"/>
      <c r="CP67" s="42"/>
      <c r="CQ67" s="42"/>
      <c r="CR67" s="42"/>
      <c r="CS67" s="42"/>
      <c r="CT67" s="42"/>
      <c r="CU67" s="42"/>
      <c r="CV67" s="42"/>
      <c r="CW67" s="42"/>
      <c r="CX67" s="42"/>
      <c r="CY67" s="42"/>
      <c r="CZ67" s="42"/>
      <c r="DA67" s="42"/>
      <c r="DB67" s="42"/>
      <c r="DC67" s="42"/>
      <c r="DD67" s="42"/>
      <c r="DE67" s="42"/>
      <c r="DF67" s="42"/>
      <c r="DG67" s="42"/>
      <c r="DH67" s="42"/>
      <c r="DI67" s="42"/>
      <c r="DJ67" s="42"/>
      <c r="DK67" s="42"/>
      <c r="DL67" s="42"/>
      <c r="DM67" s="42"/>
      <c r="DN67" s="42"/>
      <c r="DO67" s="42"/>
      <c r="DP67" s="42"/>
      <c r="DQ67" s="42"/>
      <c r="DR67" s="42"/>
      <c r="DS67" s="42"/>
      <c r="DT67" s="42"/>
      <c r="DU67" s="42"/>
      <c r="DV67" s="42"/>
      <c r="DW67" s="42"/>
      <c r="DX67" s="42"/>
      <c r="DY67" s="42"/>
      <c r="DZ67" s="42"/>
      <c r="EA67" s="42"/>
      <c r="EB67" s="42"/>
      <c r="EC67" s="42"/>
      <c r="ED67" s="42"/>
      <c r="EE67" s="42"/>
      <c r="EF67" s="42"/>
      <c r="EG67" s="42"/>
      <c r="EH67" s="42"/>
      <c r="EI67" s="42"/>
      <c r="EJ67" s="42"/>
      <c r="EK67" s="42"/>
      <c r="EL67" s="42"/>
      <c r="EM67" s="42"/>
      <c r="EN67" s="42"/>
      <c r="EO67" s="42"/>
      <c r="EP67" s="42"/>
      <c r="EQ67" s="42"/>
      <c r="ER67" s="42"/>
      <c r="ES67" s="42"/>
      <c r="ET67" s="42"/>
      <c r="EU67" s="42"/>
      <c r="EV67" s="42"/>
      <c r="EW67" s="42"/>
      <c r="EX67" s="42"/>
      <c r="EY67" s="42"/>
      <c r="EZ67" s="42"/>
      <c r="FA67" s="42"/>
      <c r="FB67" s="42"/>
      <c r="FC67" s="42"/>
      <c r="FD67" s="42"/>
      <c r="FE67" s="42"/>
      <c r="FF67" s="42"/>
      <c r="FG67" s="42"/>
      <c r="FH67" s="42"/>
      <c r="FI67" s="42"/>
      <c r="FJ67" s="42"/>
      <c r="FK67" s="42"/>
      <c r="FL67" s="42"/>
      <c r="FM67" s="42"/>
      <c r="FN67" s="42"/>
      <c r="FO67" s="42"/>
      <c r="FP67" s="42"/>
      <c r="FQ67" s="42"/>
      <c r="FR67" s="42"/>
      <c r="FS67" s="42"/>
      <c r="FT67" s="42"/>
      <c r="FU67" s="42"/>
      <c r="FV67" s="42"/>
      <c r="FW67" s="42"/>
      <c r="FX67" s="42"/>
      <c r="FY67" s="42"/>
      <c r="FZ67" s="42"/>
      <c r="GA67" s="42"/>
      <c r="GB67" s="42"/>
      <c r="GC67" s="42"/>
      <c r="GD67" s="42"/>
      <c r="GE67" s="42"/>
      <c r="GF67" s="42"/>
      <c r="GG67" s="42"/>
      <c r="GH67" s="42"/>
      <c r="GI67" s="42"/>
      <c r="GJ67" s="42"/>
      <c r="GK67" s="42"/>
      <c r="GL67" s="42"/>
      <c r="GM67" s="42"/>
      <c r="GN67" s="42"/>
      <c r="GO67" s="42"/>
      <c r="GP67" s="42"/>
      <c r="GQ67" s="42"/>
      <c r="GR67" s="42"/>
      <c r="GS67" s="42"/>
      <c r="GT67" s="42"/>
      <c r="GU67" s="42"/>
      <c r="GV67" s="42"/>
      <c r="GW67" s="42"/>
      <c r="GX67" s="42"/>
      <c r="GY67" s="42"/>
      <c r="GZ67" s="42"/>
      <c r="HA67" s="42"/>
      <c r="HB67" s="42"/>
      <c r="HC67" s="42"/>
      <c r="HD67" s="42"/>
      <c r="HE67" s="42"/>
      <c r="HF67" s="42"/>
      <c r="HG67" s="42"/>
      <c r="HH67" s="42"/>
      <c r="HI67" s="42"/>
      <c r="HJ67" s="42"/>
      <c r="HK67" s="42"/>
      <c r="HL67" s="42"/>
      <c r="HM67" s="42"/>
      <c r="HN67" s="42"/>
      <c r="HO67" s="42"/>
      <c r="HP67" s="42"/>
      <c r="HQ67" s="42"/>
      <c r="HR67" s="42"/>
      <c r="HS67" s="42"/>
      <c r="HT67" s="42"/>
      <c r="HU67" s="42"/>
      <c r="HV67" s="42"/>
      <c r="HW67" s="42"/>
      <c r="HX67" s="42"/>
      <c r="HY67" s="42"/>
      <c r="HZ67" s="42"/>
      <c r="IA67" s="42"/>
      <c r="IB67" s="42"/>
      <c r="IC67" s="42"/>
      <c r="ID67" s="42"/>
      <c r="IE67" s="42"/>
      <c r="IF67" s="42"/>
      <c r="IG67" s="42"/>
      <c r="IH67" s="42"/>
      <c r="II67" s="42"/>
      <c r="IJ67" s="42"/>
      <c r="IK67" s="42"/>
      <c r="IL67" s="42"/>
      <c r="IM67" s="42"/>
      <c r="IN67" s="42"/>
      <c r="IO67" s="42"/>
      <c r="IP67" s="42"/>
      <c r="IQ67" s="42"/>
      <c r="IR67" s="42"/>
      <c r="IS67" s="42"/>
      <c r="IT67" s="42"/>
      <c r="IU67" s="42"/>
      <c r="IV67" s="42"/>
      <c r="IW67" s="42"/>
      <c r="IX67" s="42"/>
      <c r="IY67" s="42"/>
      <c r="IZ67" s="42"/>
      <c r="JA67" s="42"/>
      <c r="JB67" s="42"/>
      <c r="JC67" s="42"/>
      <c r="JD67" s="42"/>
      <c r="JE67" s="42"/>
      <c r="JF67" s="42"/>
      <c r="JG67" s="42"/>
      <c r="JH67" s="42"/>
      <c r="JI67" s="42"/>
      <c r="JJ67" s="42"/>
      <c r="JK67" s="42"/>
      <c r="JL67" s="42"/>
      <c r="JM67" s="42"/>
      <c r="JN67" s="42"/>
      <c r="JO67" s="42"/>
      <c r="JP67" s="42"/>
      <c r="JQ67" s="42"/>
      <c r="JR67" s="42"/>
      <c r="JS67" s="42"/>
      <c r="JT67" s="42"/>
      <c r="JU67" s="42"/>
      <c r="JV67" s="42"/>
      <c r="JW67" s="42"/>
      <c r="JX67" s="42"/>
      <c r="JY67" s="42"/>
      <c r="JZ67" s="42"/>
      <c r="KA67" s="42"/>
      <c r="KB67" s="42"/>
      <c r="KC67" s="42"/>
      <c r="KD67" s="42"/>
      <c r="KE67" s="42"/>
      <c r="KF67" s="42"/>
      <c r="KG67" s="42"/>
      <c r="KH67" s="42"/>
      <c r="KI67" s="42"/>
      <c r="KJ67" s="42"/>
      <c r="KK67" s="42"/>
      <c r="KL67" s="42"/>
      <c r="KM67" s="42"/>
      <c r="KN67" s="42"/>
      <c r="KO67" s="42"/>
      <c r="KP67" s="42"/>
      <c r="KQ67" s="42"/>
      <c r="KR67" s="42"/>
      <c r="KS67" s="42"/>
      <c r="KT67" s="42"/>
      <c r="KU67" s="42"/>
      <c r="KV67" s="42"/>
      <c r="KW67" s="42"/>
      <c r="KX67" s="42"/>
      <c r="KY67" s="42"/>
      <c r="KZ67" s="42"/>
      <c r="LA67" s="42"/>
      <c r="LB67" s="42"/>
      <c r="LC67" s="42"/>
      <c r="LD67" s="42"/>
      <c r="LE67" s="42"/>
      <c r="LF67" s="42"/>
      <c r="LG67" s="42"/>
      <c r="LH67" s="42"/>
      <c r="LI67" s="42"/>
      <c r="LJ67" s="42"/>
      <c r="LK67" s="42"/>
      <c r="LL67" s="42"/>
      <c r="LM67" s="42"/>
      <c r="LN67" s="42"/>
      <c r="LO67" s="42"/>
      <c r="LP67" s="42"/>
      <c r="LQ67" s="42"/>
      <c r="LR67" s="42"/>
      <c r="LS67" s="42"/>
      <c r="LT67" s="42"/>
      <c r="LU67" s="42"/>
      <c r="LV67" s="42"/>
      <c r="LW67" s="42"/>
      <c r="LX67" s="42"/>
      <c r="LY67" s="42"/>
      <c r="LZ67" s="42"/>
      <c r="MA67" s="42"/>
      <c r="MB67" s="42"/>
      <c r="MC67" s="42"/>
      <c r="MD67" s="42"/>
      <c r="ME67" s="42"/>
      <c r="MF67" s="42"/>
      <c r="MG67" s="42"/>
      <c r="MH67" s="42"/>
      <c r="MI67" s="42"/>
      <c r="MJ67" s="42"/>
      <c r="MK67" s="42"/>
      <c r="ML67" s="42"/>
      <c r="MM67" s="42"/>
      <c r="MN67" s="42"/>
      <c r="MO67" s="42"/>
      <c r="MP67" s="42"/>
      <c r="MQ67" s="42"/>
      <c r="MR67" s="42"/>
      <c r="MS67" s="42"/>
      <c r="MT67" s="42"/>
      <c r="MU67" s="42"/>
      <c r="MV67" s="42"/>
      <c r="MW67" s="42"/>
      <c r="MX67" s="42"/>
      <c r="MY67" s="42"/>
      <c r="MZ67" s="42"/>
      <c r="NA67" s="42"/>
      <c r="NB67" s="42"/>
      <c r="NC67" s="42"/>
      <c r="ND67" s="42"/>
      <c r="NE67" s="42"/>
      <c r="NF67" s="42"/>
      <c r="NG67" s="42"/>
      <c r="NH67" s="42"/>
      <c r="NI67" s="42"/>
      <c r="NJ67" s="42"/>
      <c r="NK67" s="42"/>
      <c r="NL67" s="42"/>
      <c r="NM67" s="42"/>
      <c r="NN67" s="42"/>
      <c r="NO67" s="42"/>
      <c r="NP67" s="42"/>
      <c r="NQ67" s="42"/>
      <c r="NR67" s="42"/>
      <c r="NS67" s="42"/>
      <c r="NT67" s="42"/>
      <c r="NU67" s="42"/>
      <c r="NV67" s="42"/>
      <c r="NW67" s="42"/>
      <c r="NX67" s="42"/>
      <c r="NY67" s="42"/>
      <c r="NZ67" s="42"/>
      <c r="OA67" s="42"/>
      <c r="OB67" s="42"/>
      <c r="OC67" s="42"/>
      <c r="OD67" s="42"/>
      <c r="OE67" s="42"/>
      <c r="OF67" s="42"/>
      <c r="OG67" s="42"/>
      <c r="OH67" s="42"/>
      <c r="OI67" s="42"/>
      <c r="OJ67" s="42"/>
      <c r="OK67" s="42"/>
      <c r="OL67" s="42"/>
      <c r="OM67" s="42"/>
      <c r="ON67" s="42"/>
      <c r="OO67" s="42"/>
      <c r="OP67" s="42"/>
      <c r="OQ67" s="42"/>
      <c r="OR67" s="42"/>
      <c r="OS67" s="42"/>
    </row>
    <row r="68" spans="1:409" ht="21" thickBot="1">
      <c r="A68" s="145"/>
      <c r="B68" s="146"/>
      <c r="C68" s="147"/>
      <c r="D68" s="148"/>
      <c r="E68" s="149"/>
      <c r="F68" s="149"/>
      <c r="G68" s="150"/>
      <c r="H68" s="151"/>
      <c r="I68" s="152"/>
      <c r="J68" s="152"/>
      <c r="K68" s="251"/>
      <c r="L68" s="252"/>
      <c r="M68" s="252"/>
      <c r="N68" s="253"/>
      <c r="O68" s="254"/>
      <c r="P68" s="255">
        <f>SUM(P60:P66)</f>
        <v>197115.78346352308</v>
      </c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2"/>
      <c r="AS68" s="42"/>
      <c r="AT68" s="42"/>
      <c r="AU68" s="42"/>
      <c r="AV68" s="42"/>
      <c r="AW68" s="42"/>
      <c r="AX68" s="42"/>
      <c r="AY68" s="42"/>
      <c r="AZ68" s="42"/>
      <c r="BA68" s="42"/>
      <c r="BB68" s="42"/>
      <c r="BC68" s="42"/>
      <c r="BD68" s="42"/>
      <c r="BE68" s="42"/>
      <c r="BF68" s="42"/>
      <c r="BG68" s="42"/>
      <c r="BH68" s="42"/>
      <c r="BI68" s="42"/>
      <c r="BJ68" s="42"/>
      <c r="BK68" s="42"/>
      <c r="BL68" s="42"/>
      <c r="BM68" s="42"/>
      <c r="BN68" s="42"/>
      <c r="BO68" s="42"/>
      <c r="BP68" s="42"/>
      <c r="BQ68" s="42"/>
      <c r="BR68" s="42"/>
      <c r="BS68" s="42"/>
      <c r="BT68" s="42"/>
      <c r="BU68" s="42"/>
      <c r="BV68" s="42"/>
      <c r="BW68" s="42"/>
      <c r="BX68" s="42"/>
      <c r="BY68" s="42"/>
      <c r="BZ68" s="42"/>
      <c r="CA68" s="42"/>
      <c r="CB68" s="42"/>
      <c r="CC68" s="42"/>
      <c r="CD68" s="42"/>
      <c r="CE68" s="42"/>
      <c r="CF68" s="42"/>
      <c r="CG68" s="42"/>
      <c r="CH68" s="42"/>
      <c r="CI68" s="42"/>
      <c r="CJ68" s="42"/>
      <c r="CK68" s="42"/>
      <c r="CL68" s="42"/>
      <c r="CM68" s="42"/>
      <c r="CN68" s="42"/>
      <c r="CO68" s="42"/>
      <c r="CP68" s="42"/>
      <c r="CQ68" s="42"/>
      <c r="CR68" s="42"/>
      <c r="CS68" s="42"/>
      <c r="CT68" s="42"/>
      <c r="CU68" s="42"/>
      <c r="CV68" s="42"/>
      <c r="CW68" s="42"/>
      <c r="CX68" s="42"/>
      <c r="CY68" s="42"/>
      <c r="CZ68" s="42"/>
      <c r="DA68" s="42"/>
      <c r="DB68" s="42"/>
      <c r="DC68" s="42"/>
      <c r="DD68" s="42"/>
      <c r="DE68" s="42"/>
      <c r="DF68" s="42"/>
      <c r="DG68" s="42"/>
      <c r="DH68" s="42"/>
      <c r="DI68" s="42"/>
      <c r="DJ68" s="42"/>
      <c r="DK68" s="42"/>
      <c r="DL68" s="42"/>
      <c r="DM68" s="42"/>
      <c r="DN68" s="42"/>
      <c r="DO68" s="42"/>
      <c r="DP68" s="42"/>
      <c r="DQ68" s="42"/>
      <c r="DR68" s="42"/>
      <c r="DS68" s="42"/>
      <c r="DT68" s="42"/>
      <c r="DU68" s="42"/>
      <c r="DV68" s="42"/>
      <c r="DW68" s="42"/>
      <c r="DX68" s="42"/>
      <c r="DY68" s="42"/>
      <c r="DZ68" s="42"/>
      <c r="EA68" s="42"/>
      <c r="EB68" s="42"/>
      <c r="EC68" s="42"/>
      <c r="ED68" s="42"/>
      <c r="EE68" s="42"/>
      <c r="EF68" s="42"/>
      <c r="EG68" s="42"/>
      <c r="EH68" s="42"/>
      <c r="EI68" s="42"/>
      <c r="EJ68" s="42"/>
      <c r="EK68" s="42"/>
      <c r="EL68" s="42"/>
      <c r="EM68" s="42"/>
      <c r="EN68" s="42"/>
      <c r="EO68" s="42"/>
      <c r="EP68" s="42"/>
      <c r="EQ68" s="42"/>
      <c r="ER68" s="42"/>
      <c r="ES68" s="42"/>
      <c r="ET68" s="42"/>
      <c r="EU68" s="42"/>
      <c r="EV68" s="42"/>
      <c r="EW68" s="42"/>
      <c r="EX68" s="42"/>
      <c r="EY68" s="42"/>
      <c r="EZ68" s="42"/>
      <c r="FA68" s="42"/>
      <c r="FB68" s="42"/>
      <c r="FC68" s="42"/>
      <c r="FD68" s="42"/>
      <c r="FE68" s="42"/>
      <c r="FF68" s="42"/>
      <c r="FG68" s="42"/>
      <c r="FH68" s="42"/>
      <c r="FI68" s="42"/>
      <c r="FJ68" s="42"/>
      <c r="FK68" s="42"/>
      <c r="FL68" s="42"/>
      <c r="FM68" s="42"/>
      <c r="FN68" s="42"/>
      <c r="FO68" s="42"/>
      <c r="FP68" s="42"/>
      <c r="FQ68" s="42"/>
      <c r="FR68" s="42"/>
      <c r="FS68" s="42"/>
      <c r="FT68" s="42"/>
      <c r="FU68" s="42"/>
      <c r="FV68" s="42"/>
      <c r="FW68" s="42"/>
      <c r="FX68" s="42"/>
      <c r="FY68" s="42"/>
      <c r="FZ68" s="42"/>
      <c r="GA68" s="42"/>
      <c r="GB68" s="42"/>
      <c r="GC68" s="42"/>
      <c r="GD68" s="42"/>
      <c r="GE68" s="42"/>
      <c r="GF68" s="42"/>
      <c r="GG68" s="42"/>
      <c r="GH68" s="42"/>
      <c r="GI68" s="42"/>
      <c r="GJ68" s="42"/>
      <c r="GK68" s="42"/>
      <c r="GL68" s="42"/>
      <c r="GM68" s="42"/>
      <c r="GN68" s="42"/>
      <c r="GO68" s="42"/>
      <c r="GP68" s="42"/>
      <c r="GQ68" s="42"/>
      <c r="GR68" s="42"/>
      <c r="GS68" s="42"/>
      <c r="GT68" s="42"/>
      <c r="GU68" s="42"/>
      <c r="GV68" s="42"/>
      <c r="GW68" s="42"/>
      <c r="GX68" s="42"/>
      <c r="GY68" s="42"/>
      <c r="GZ68" s="42"/>
      <c r="HA68" s="42"/>
      <c r="HB68" s="42"/>
      <c r="HC68" s="42"/>
      <c r="HD68" s="42"/>
      <c r="HE68" s="42"/>
      <c r="HF68" s="42"/>
      <c r="HG68" s="42"/>
      <c r="HH68" s="42"/>
      <c r="HI68" s="42"/>
      <c r="HJ68" s="42"/>
      <c r="HK68" s="42"/>
      <c r="HL68" s="42"/>
      <c r="HM68" s="42"/>
      <c r="HN68" s="42"/>
      <c r="HO68" s="42"/>
      <c r="HP68" s="42"/>
      <c r="HQ68" s="42"/>
      <c r="HR68" s="42"/>
      <c r="HS68" s="42"/>
      <c r="HT68" s="42"/>
      <c r="HU68" s="42"/>
      <c r="HV68" s="42"/>
      <c r="HW68" s="42"/>
      <c r="HX68" s="42"/>
      <c r="HY68" s="42"/>
      <c r="HZ68" s="42"/>
      <c r="IA68" s="42"/>
      <c r="IB68" s="42"/>
      <c r="IC68" s="42"/>
      <c r="ID68" s="42"/>
      <c r="IE68" s="42"/>
      <c r="IF68" s="42"/>
      <c r="IG68" s="42"/>
      <c r="IH68" s="42"/>
      <c r="II68" s="42"/>
      <c r="IJ68" s="42"/>
      <c r="IK68" s="42"/>
      <c r="IL68" s="42"/>
      <c r="IM68" s="42"/>
      <c r="IN68" s="42"/>
      <c r="IO68" s="42"/>
      <c r="IP68" s="42"/>
      <c r="IQ68" s="42"/>
      <c r="IR68" s="42"/>
      <c r="IS68" s="42"/>
      <c r="IT68" s="42"/>
      <c r="IU68" s="42"/>
      <c r="IV68" s="42"/>
      <c r="IW68" s="42"/>
      <c r="IX68" s="42"/>
      <c r="IY68" s="42"/>
      <c r="IZ68" s="42"/>
      <c r="JA68" s="42"/>
      <c r="JB68" s="42"/>
      <c r="JC68" s="42"/>
      <c r="JD68" s="42"/>
      <c r="JE68" s="42"/>
      <c r="JF68" s="42"/>
      <c r="JG68" s="42"/>
      <c r="JH68" s="42"/>
      <c r="JI68" s="42"/>
      <c r="JJ68" s="42"/>
      <c r="JK68" s="42"/>
      <c r="JL68" s="42"/>
      <c r="JM68" s="42"/>
      <c r="JN68" s="42"/>
      <c r="JO68" s="42"/>
      <c r="JP68" s="42"/>
      <c r="JQ68" s="42"/>
      <c r="JR68" s="42"/>
      <c r="JS68" s="42"/>
      <c r="JT68" s="42"/>
      <c r="JU68" s="42"/>
      <c r="JV68" s="42"/>
      <c r="JW68" s="42"/>
      <c r="JX68" s="42"/>
      <c r="JY68" s="42"/>
      <c r="JZ68" s="42"/>
      <c r="KA68" s="42"/>
      <c r="KB68" s="42"/>
      <c r="KC68" s="42"/>
      <c r="KD68" s="42"/>
      <c r="KE68" s="42"/>
      <c r="KF68" s="42"/>
      <c r="KG68" s="42"/>
      <c r="KH68" s="42"/>
      <c r="KI68" s="42"/>
      <c r="KJ68" s="42"/>
      <c r="KK68" s="42"/>
      <c r="KL68" s="42"/>
      <c r="KM68" s="42"/>
      <c r="KN68" s="42"/>
      <c r="KO68" s="42"/>
      <c r="KP68" s="42"/>
      <c r="KQ68" s="42"/>
      <c r="KR68" s="42"/>
      <c r="KS68" s="42"/>
      <c r="KT68" s="42"/>
      <c r="KU68" s="42"/>
      <c r="KV68" s="42"/>
      <c r="KW68" s="42"/>
      <c r="KX68" s="42"/>
      <c r="KY68" s="42"/>
      <c r="KZ68" s="42"/>
      <c r="LA68" s="42"/>
      <c r="LB68" s="42"/>
      <c r="LC68" s="42"/>
      <c r="LD68" s="42"/>
      <c r="LE68" s="42"/>
      <c r="LF68" s="42"/>
      <c r="LG68" s="42"/>
      <c r="LH68" s="42"/>
      <c r="LI68" s="42"/>
      <c r="LJ68" s="42"/>
      <c r="LK68" s="42"/>
      <c r="LL68" s="42"/>
      <c r="LM68" s="42"/>
      <c r="LN68" s="42"/>
      <c r="LO68" s="42"/>
      <c r="LP68" s="42"/>
      <c r="LQ68" s="42"/>
      <c r="LR68" s="42"/>
      <c r="LS68" s="42"/>
      <c r="LT68" s="42"/>
      <c r="LU68" s="42"/>
      <c r="LV68" s="42"/>
      <c r="LW68" s="42"/>
      <c r="LX68" s="42"/>
      <c r="LY68" s="42"/>
      <c r="LZ68" s="42"/>
      <c r="MA68" s="42"/>
      <c r="MB68" s="42"/>
      <c r="MC68" s="42"/>
      <c r="MD68" s="42"/>
      <c r="ME68" s="42"/>
      <c r="MF68" s="42"/>
      <c r="MG68" s="42"/>
      <c r="MH68" s="42"/>
      <c r="MI68" s="42"/>
      <c r="MJ68" s="42"/>
      <c r="MK68" s="42"/>
      <c r="ML68" s="42"/>
      <c r="MM68" s="42"/>
      <c r="MN68" s="42"/>
      <c r="MO68" s="42"/>
      <c r="MP68" s="42"/>
      <c r="MQ68" s="42"/>
      <c r="MR68" s="42"/>
      <c r="MS68" s="42"/>
      <c r="MT68" s="42"/>
      <c r="MU68" s="42"/>
      <c r="MV68" s="42"/>
      <c r="MW68" s="42"/>
      <c r="MX68" s="42"/>
      <c r="MY68" s="42"/>
      <c r="MZ68" s="42"/>
      <c r="NA68" s="42"/>
      <c r="NB68" s="42"/>
      <c r="NC68" s="42"/>
      <c r="ND68" s="42"/>
      <c r="NE68" s="42"/>
      <c r="NF68" s="42"/>
      <c r="NG68" s="42"/>
      <c r="NH68" s="42"/>
      <c r="NI68" s="42"/>
      <c r="NJ68" s="42"/>
      <c r="NK68" s="42"/>
      <c r="NL68" s="42"/>
      <c r="NM68" s="42"/>
      <c r="NN68" s="42"/>
      <c r="NO68" s="42"/>
      <c r="NP68" s="42"/>
      <c r="NQ68" s="42"/>
      <c r="NR68" s="42"/>
      <c r="NS68" s="42"/>
      <c r="NT68" s="42"/>
      <c r="NU68" s="42"/>
      <c r="NV68" s="42"/>
      <c r="NW68" s="42"/>
      <c r="NX68" s="42"/>
      <c r="NY68" s="42"/>
      <c r="NZ68" s="42"/>
      <c r="OA68" s="42"/>
      <c r="OB68" s="42"/>
      <c r="OC68" s="42"/>
      <c r="OD68" s="42"/>
      <c r="OE68" s="42"/>
      <c r="OF68" s="42"/>
      <c r="OG68" s="42"/>
      <c r="OH68" s="42"/>
      <c r="OI68" s="42"/>
      <c r="OJ68" s="42"/>
      <c r="OK68" s="42"/>
      <c r="OL68" s="42"/>
      <c r="OM68" s="42"/>
      <c r="ON68" s="42"/>
      <c r="OO68" s="42"/>
      <c r="OP68" s="42"/>
      <c r="OQ68" s="42"/>
      <c r="OR68" s="42"/>
      <c r="OS68" s="42"/>
    </row>
    <row r="69" spans="1:409" s="30" customFormat="1" ht="19.899999999999999" customHeight="1">
      <c r="A69" s="31" t="str">
        <f>IF(F69&lt;&gt;"",1+MAX(#REF!),"")</f>
        <v/>
      </c>
      <c r="B69" s="45"/>
      <c r="C69" s="46"/>
      <c r="D69" s="47"/>
      <c r="E69" s="48"/>
      <c r="F69" s="49"/>
      <c r="G69" s="119"/>
      <c r="H69" s="50"/>
      <c r="I69" s="51"/>
      <c r="J69" s="51"/>
      <c r="K69" s="184">
        <f>SUM(K24:K68)</f>
        <v>1049.7725076923075</v>
      </c>
      <c r="L69" s="204" t="s">
        <v>67</v>
      </c>
      <c r="M69" s="204"/>
      <c r="N69" s="52"/>
      <c r="O69" s="52"/>
      <c r="P69" s="29"/>
      <c r="Q69" s="29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/>
      <c r="BX69" s="27"/>
      <c r="BY69" s="28"/>
      <c r="BZ69" s="28"/>
      <c r="CA69" s="28"/>
      <c r="CB69" s="28"/>
      <c r="CC69" s="28"/>
      <c r="CD69" s="28"/>
      <c r="CE69" s="28"/>
      <c r="CF69" s="28"/>
      <c r="CG69" s="28"/>
    </row>
    <row r="70" spans="1:409" s="30" customFormat="1" ht="15.75">
      <c r="A70" s="31" t="str">
        <f>IF(F70&lt;&gt;"",1+MAX($A$69:A69),"")</f>
        <v/>
      </c>
      <c r="B70" s="45"/>
      <c r="C70" s="46"/>
      <c r="D70" s="47"/>
      <c r="E70" s="48"/>
      <c r="F70" s="49"/>
      <c r="G70" s="119"/>
      <c r="H70" s="50"/>
      <c r="I70" s="51"/>
      <c r="J70" s="51"/>
      <c r="K70" s="185">
        <v>12</v>
      </c>
      <c r="L70" s="204" t="s">
        <v>60</v>
      </c>
      <c r="M70" s="204"/>
      <c r="N70" s="52"/>
      <c r="O70" s="52"/>
      <c r="P70" s="29"/>
      <c r="Q70" s="29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8"/>
      <c r="BZ70" s="28"/>
      <c r="CA70" s="28"/>
      <c r="CB70" s="28"/>
      <c r="CC70" s="28"/>
      <c r="CD70" s="28"/>
      <c r="CE70" s="28"/>
      <c r="CF70" s="28"/>
      <c r="CG70" s="28"/>
    </row>
    <row r="71" spans="1:409" s="30" customFormat="1" ht="15.75">
      <c r="A71" s="31" t="str">
        <f>IF(F71&lt;&gt;"",1+MAX($A$69:A70),"")</f>
        <v/>
      </c>
      <c r="B71" s="45"/>
      <c r="C71" s="46"/>
      <c r="D71" s="47"/>
      <c r="E71" s="48"/>
      <c r="F71" s="49"/>
      <c r="G71" s="119"/>
      <c r="H71" s="50"/>
      <c r="I71" s="51"/>
      <c r="J71" s="51"/>
      <c r="K71" s="186">
        <f>K69/K70/8</f>
        <v>10.935130288461536</v>
      </c>
      <c r="L71" s="204" t="s">
        <v>61</v>
      </c>
      <c r="M71" s="204"/>
      <c r="N71" s="52"/>
      <c r="O71" s="52"/>
      <c r="P71" s="29"/>
      <c r="Q71" s="29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8"/>
      <c r="BZ71" s="28"/>
      <c r="CA71" s="28"/>
      <c r="CB71" s="28"/>
      <c r="CC71" s="28"/>
      <c r="CD71" s="28"/>
      <c r="CE71" s="28"/>
      <c r="CF71" s="28"/>
      <c r="CG71" s="28"/>
    </row>
    <row r="72" spans="1:409" s="30" customFormat="1" ht="15.75">
      <c r="A72" s="31" t="str">
        <f>IF(F72&lt;&gt;"",1+MAX($A$69:A71),"")</f>
        <v/>
      </c>
      <c r="B72" s="45"/>
      <c r="C72" s="46"/>
      <c r="D72" s="47"/>
      <c r="E72" s="48"/>
      <c r="F72" s="49"/>
      <c r="G72" s="119"/>
      <c r="H72" s="50"/>
      <c r="I72" s="51"/>
      <c r="J72" s="51"/>
      <c r="K72" s="186">
        <f>K71/20</f>
        <v>0.54675651442307682</v>
      </c>
      <c r="L72" s="204" t="s">
        <v>62</v>
      </c>
      <c r="M72" s="204"/>
      <c r="N72" s="52"/>
      <c r="O72" s="52"/>
      <c r="P72" s="29"/>
      <c r="Q72" s="29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  <c r="BY72" s="28"/>
      <c r="BZ72" s="28"/>
      <c r="CA72" s="28"/>
      <c r="CB72" s="28"/>
      <c r="CC72" s="28"/>
      <c r="CD72" s="28"/>
      <c r="CE72" s="28"/>
      <c r="CF72" s="28"/>
      <c r="CG72" s="28"/>
    </row>
    <row r="73" spans="1:409" s="30" customFormat="1" ht="15.75">
      <c r="A73" s="31" t="str">
        <f>IF(F73&lt;&gt;"",1+MAX($A$69:A72),"")</f>
        <v/>
      </c>
      <c r="B73" s="45"/>
      <c r="C73" s="46"/>
      <c r="D73" s="47"/>
      <c r="E73" s="48"/>
      <c r="F73" s="49"/>
      <c r="G73" s="119"/>
      <c r="H73" s="50"/>
      <c r="I73" s="51"/>
      <c r="J73" s="51"/>
      <c r="K73" s="51"/>
      <c r="L73" s="50"/>
      <c r="M73" s="50"/>
      <c r="N73" s="52"/>
      <c r="O73" s="52"/>
      <c r="P73" s="29"/>
      <c r="Q73" s="29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8"/>
      <c r="BZ73" s="28"/>
      <c r="CA73" s="28"/>
      <c r="CB73" s="28"/>
      <c r="CC73" s="28"/>
      <c r="CD73" s="28"/>
      <c r="CE73" s="28"/>
      <c r="CF73" s="28"/>
      <c r="CG73" s="28"/>
    </row>
    <row r="74" spans="1:409" s="30" customFormat="1" ht="15.75">
      <c r="A74" s="31" t="str">
        <f>IF(F74&lt;&gt;"",1+MAX($A$69:A73),"")</f>
        <v/>
      </c>
      <c r="B74" s="45"/>
      <c r="C74" s="46"/>
      <c r="D74" s="47"/>
      <c r="E74" s="48"/>
      <c r="F74" s="49"/>
      <c r="G74" s="119"/>
      <c r="H74" s="50"/>
      <c r="I74" s="51"/>
      <c r="J74" s="51"/>
      <c r="K74" s="51"/>
      <c r="L74" s="50"/>
      <c r="M74" s="50"/>
      <c r="N74" s="52"/>
      <c r="O74" s="52"/>
      <c r="P74" s="29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8"/>
      <c r="BZ74" s="28"/>
      <c r="CA74" s="28"/>
      <c r="CB74" s="28"/>
      <c r="CC74" s="28"/>
      <c r="CD74" s="28"/>
      <c r="CE74" s="28"/>
      <c r="CF74" s="28"/>
      <c r="CG74" s="28"/>
    </row>
    <row r="75" spans="1:409" s="30" customFormat="1">
      <c r="A75" s="31" t="str">
        <f>IF(F75&lt;&gt;"",1+MAX($A$69:A74),"")</f>
        <v/>
      </c>
      <c r="B75" s="45"/>
      <c r="C75" s="46"/>
      <c r="D75" s="47"/>
      <c r="E75" s="48"/>
      <c r="F75" s="49"/>
      <c r="G75" s="119"/>
      <c r="H75" s="50"/>
      <c r="I75" s="51"/>
      <c r="J75" s="51"/>
      <c r="K75" s="51"/>
      <c r="L75" s="50"/>
      <c r="M75" s="50"/>
      <c r="N75" s="52"/>
      <c r="O75" s="52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</row>
    <row r="76" spans="1:409" s="30" customFormat="1">
      <c r="A76" s="31" t="str">
        <f>IF(F76&lt;&gt;"",1+MAX($A$69:A75),"")</f>
        <v/>
      </c>
      <c r="B76" s="45"/>
      <c r="C76" s="46"/>
      <c r="D76" s="47"/>
      <c r="E76" s="48"/>
      <c r="F76" s="49"/>
      <c r="G76" s="119"/>
      <c r="H76" s="50"/>
      <c r="I76" s="51"/>
      <c r="J76" s="51"/>
      <c r="K76" s="51"/>
      <c r="L76" s="50"/>
      <c r="M76" s="50"/>
      <c r="N76" s="52"/>
      <c r="O76" s="52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</row>
    <row r="77" spans="1:409" s="30" customFormat="1">
      <c r="A77" s="31" t="str">
        <f>IF(F77&lt;&gt;"",1+MAX($A$69:A76),"")</f>
        <v/>
      </c>
      <c r="B77" s="45"/>
      <c r="C77" s="46"/>
      <c r="D77" s="47"/>
      <c r="E77" s="48"/>
      <c r="F77" s="49"/>
      <c r="G77" s="119"/>
      <c r="H77" s="50"/>
      <c r="I77" s="51"/>
      <c r="J77" s="51"/>
      <c r="K77" s="51"/>
      <c r="L77" s="50"/>
      <c r="M77" s="50"/>
      <c r="N77" s="52"/>
      <c r="O77" s="52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</row>
    <row r="78" spans="1:409" s="30" customFormat="1">
      <c r="A78" s="31" t="str">
        <f>IF(F78&lt;&gt;"",1+MAX($A$69:A77),"")</f>
        <v/>
      </c>
      <c r="B78" s="45"/>
      <c r="C78" s="46"/>
      <c r="D78" s="47"/>
      <c r="E78" s="48"/>
      <c r="F78" s="49"/>
      <c r="G78" s="119"/>
      <c r="H78" s="50"/>
      <c r="I78" s="51"/>
      <c r="J78" s="51"/>
      <c r="K78" s="51"/>
      <c r="L78" s="50"/>
      <c r="M78" s="50"/>
      <c r="N78" s="52"/>
      <c r="O78" s="52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</row>
    <row r="79" spans="1:409" s="30" customFormat="1">
      <c r="A79" s="31" t="str">
        <f>IF(F79&lt;&gt;"",1+MAX($A$69:A78),"")</f>
        <v/>
      </c>
      <c r="B79" s="45"/>
      <c r="C79" s="46"/>
      <c r="D79" s="47"/>
      <c r="E79" s="48"/>
      <c r="F79" s="49"/>
      <c r="G79" s="119"/>
      <c r="H79" s="50"/>
      <c r="I79" s="51"/>
      <c r="J79" s="51"/>
      <c r="K79" s="51"/>
      <c r="L79" s="50"/>
      <c r="M79" s="50"/>
      <c r="N79" s="52"/>
      <c r="O79" s="52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</row>
    <row r="80" spans="1:409" s="30" customFormat="1">
      <c r="A80" s="31" t="str">
        <f>IF(F80&lt;&gt;"",1+MAX($A$69:A79),"")</f>
        <v/>
      </c>
      <c r="B80" s="45"/>
      <c r="C80" s="46"/>
      <c r="D80" s="47"/>
      <c r="E80" s="48"/>
      <c r="F80" s="49"/>
      <c r="G80" s="119"/>
      <c r="H80" s="50"/>
      <c r="I80" s="51"/>
      <c r="J80" s="51"/>
      <c r="K80" s="51"/>
      <c r="L80" s="50"/>
      <c r="M80" s="50"/>
      <c r="N80" s="52"/>
      <c r="O80" s="52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</row>
    <row r="81" spans="1:76" s="30" customFormat="1">
      <c r="A81" s="31" t="str">
        <f>IF(F81&lt;&gt;"",1+MAX($A$69:A80),"")</f>
        <v/>
      </c>
      <c r="B81" s="45"/>
      <c r="C81" s="46"/>
      <c r="D81" s="47"/>
      <c r="E81" s="48"/>
      <c r="F81" s="49"/>
      <c r="G81" s="119"/>
      <c r="H81" s="50"/>
      <c r="I81" s="51"/>
      <c r="J81" s="51"/>
      <c r="K81" s="51"/>
      <c r="L81" s="50"/>
      <c r="M81" s="50"/>
      <c r="N81" s="52"/>
      <c r="O81" s="52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</row>
    <row r="82" spans="1:76" s="30" customFormat="1">
      <c r="A82" s="31" t="str">
        <f>IF(F82&lt;&gt;"",1+MAX($A$69:A81),"")</f>
        <v/>
      </c>
      <c r="B82" s="45"/>
      <c r="C82" s="46"/>
      <c r="D82" s="47"/>
      <c r="E82" s="48"/>
      <c r="F82" s="49"/>
      <c r="G82" s="119"/>
      <c r="H82" s="50"/>
      <c r="I82" s="51"/>
      <c r="J82" s="51"/>
      <c r="K82" s="51"/>
      <c r="L82" s="50"/>
      <c r="M82" s="52"/>
      <c r="N82" s="52"/>
      <c r="O82" s="52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</row>
    <row r="83" spans="1:76" s="30" customFormat="1">
      <c r="A83" s="31" t="str">
        <f>IF(F83&lt;&gt;"",1+MAX($A$69:A82),"")</f>
        <v/>
      </c>
      <c r="B83" s="45"/>
      <c r="C83" s="46"/>
      <c r="D83" s="47"/>
      <c r="E83" s="48"/>
      <c r="F83" s="49"/>
      <c r="G83" s="119"/>
      <c r="H83" s="50"/>
      <c r="I83" s="51"/>
      <c r="J83" s="51"/>
      <c r="K83" s="51"/>
      <c r="L83" s="50"/>
      <c r="M83" s="50"/>
      <c r="N83" s="52"/>
      <c r="O83" s="52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</row>
    <row r="84" spans="1:76" s="30" customFormat="1">
      <c r="A84" s="31" t="str">
        <f>IF(F84&lt;&gt;"",1+MAX($A$69:A83),"")</f>
        <v/>
      </c>
      <c r="B84" s="45"/>
      <c r="C84" s="46"/>
      <c r="D84" s="47"/>
      <c r="E84" s="48"/>
      <c r="F84" s="49"/>
      <c r="G84" s="119"/>
      <c r="H84" s="50"/>
      <c r="I84" s="51"/>
      <c r="J84" s="51"/>
      <c r="K84" s="51"/>
      <c r="L84" s="50"/>
      <c r="M84" s="50"/>
      <c r="N84" s="52"/>
      <c r="O84" s="52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</row>
    <row r="85" spans="1:76" s="30" customFormat="1">
      <c r="A85" s="31" t="str">
        <f>IF(F85&lt;&gt;"",1+MAX($A$69:A84),"")</f>
        <v/>
      </c>
      <c r="B85" s="45"/>
      <c r="C85" s="46"/>
      <c r="D85" s="47"/>
      <c r="E85" s="48"/>
      <c r="F85" s="49"/>
      <c r="G85" s="119"/>
      <c r="H85" s="50"/>
      <c r="I85" s="51"/>
      <c r="J85" s="51"/>
      <c r="K85" s="51"/>
      <c r="L85" s="50"/>
      <c r="M85" s="50"/>
      <c r="N85" s="52"/>
      <c r="O85" s="52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</row>
    <row r="86" spans="1:76" s="30" customFormat="1">
      <c r="A86" s="31" t="str">
        <f>IF(F86&lt;&gt;"",1+MAX($A$69:A85),"")</f>
        <v/>
      </c>
      <c r="B86" s="45"/>
      <c r="C86" s="46"/>
      <c r="D86" s="47"/>
      <c r="E86" s="48"/>
      <c r="F86" s="49"/>
      <c r="G86" s="119"/>
      <c r="H86" s="50"/>
      <c r="I86" s="51"/>
      <c r="J86" s="51"/>
      <c r="K86" s="51"/>
      <c r="L86" s="50"/>
      <c r="M86" s="50"/>
      <c r="N86" s="52"/>
      <c r="O86" s="52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</row>
    <row r="87" spans="1:76" s="30" customFormat="1">
      <c r="A87" s="31" t="str">
        <f>IF(F87&lt;&gt;"",1+MAX($A$69:A86),"")</f>
        <v/>
      </c>
      <c r="B87" s="45"/>
      <c r="C87" s="46"/>
      <c r="D87" s="47"/>
      <c r="E87" s="48"/>
      <c r="F87" s="49"/>
      <c r="G87" s="119"/>
      <c r="H87" s="50"/>
      <c r="I87" s="51"/>
      <c r="J87" s="51"/>
      <c r="K87" s="51"/>
      <c r="L87" s="50"/>
      <c r="M87" s="50"/>
      <c r="N87" s="52"/>
      <c r="O87" s="52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29"/>
      <c r="BU87" s="29"/>
      <c r="BV87" s="29"/>
      <c r="BW87" s="29"/>
      <c r="BX87" s="29"/>
    </row>
    <row r="88" spans="1:76" s="30" customFormat="1">
      <c r="A88" s="31" t="str">
        <f>IF(F88&lt;&gt;"",1+MAX($A$69:A87),"")</f>
        <v/>
      </c>
      <c r="B88" s="45"/>
      <c r="C88" s="46"/>
      <c r="D88" s="47"/>
      <c r="E88" s="48"/>
      <c r="F88" s="49"/>
      <c r="G88" s="119"/>
      <c r="H88" s="50"/>
      <c r="I88" s="51"/>
      <c r="J88" s="51"/>
      <c r="K88" s="51"/>
      <c r="L88" s="50"/>
      <c r="M88" s="50"/>
      <c r="N88" s="52"/>
      <c r="O88" s="52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</row>
    <row r="89" spans="1:76" s="30" customFormat="1">
      <c r="A89" s="31" t="str">
        <f>IF(F89&lt;&gt;"",1+MAX($A$69:A88),"")</f>
        <v/>
      </c>
      <c r="B89" s="45"/>
      <c r="C89" s="46"/>
      <c r="D89" s="47"/>
      <c r="E89" s="48"/>
      <c r="F89" s="49"/>
      <c r="G89" s="119"/>
      <c r="H89" s="50"/>
      <c r="I89" s="51"/>
      <c r="J89" s="51"/>
      <c r="K89" s="51"/>
      <c r="L89" s="50"/>
      <c r="M89" s="50"/>
      <c r="N89" s="52"/>
      <c r="O89" s="52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</row>
    <row r="90" spans="1:76" s="30" customFormat="1">
      <c r="A90" s="31" t="str">
        <f>IF(F90&lt;&gt;"",1+MAX($A$69:A89),"")</f>
        <v/>
      </c>
      <c r="B90" s="45"/>
      <c r="C90" s="46"/>
      <c r="D90" s="47"/>
      <c r="E90" s="48"/>
      <c r="F90" s="49"/>
      <c r="G90" s="119"/>
      <c r="H90" s="50"/>
      <c r="I90" s="51"/>
      <c r="J90" s="51"/>
      <c r="K90" s="51"/>
      <c r="L90" s="50"/>
      <c r="M90" s="50"/>
      <c r="N90" s="50"/>
      <c r="O90" s="50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</row>
    <row r="91" spans="1:76" s="30" customFormat="1">
      <c r="A91" s="31" t="str">
        <f>IF(F91&lt;&gt;"",1+MAX($A$69:A90),"")</f>
        <v/>
      </c>
      <c r="B91" s="45"/>
      <c r="C91" s="46"/>
      <c r="D91" s="47"/>
      <c r="E91" s="48"/>
      <c r="F91" s="49"/>
      <c r="G91" s="119"/>
      <c r="H91" s="50"/>
      <c r="I91" s="51"/>
      <c r="J91" s="51"/>
      <c r="K91" s="51"/>
      <c r="L91" s="50"/>
      <c r="M91" s="50"/>
      <c r="N91" s="50"/>
      <c r="O91" s="50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</row>
    <row r="92" spans="1:76" s="30" customFormat="1">
      <c r="A92" s="31" t="str">
        <f>IF(F92&lt;&gt;"",1+MAX($A$69:A91),"")</f>
        <v/>
      </c>
      <c r="B92" s="45"/>
      <c r="C92" s="46"/>
      <c r="D92" s="47"/>
      <c r="E92" s="48"/>
      <c r="F92" s="49"/>
      <c r="G92" s="119"/>
      <c r="H92" s="50"/>
      <c r="I92" s="51"/>
      <c r="J92" s="51"/>
      <c r="K92" s="51"/>
      <c r="L92" s="50"/>
      <c r="M92" s="50"/>
      <c r="N92" s="50"/>
      <c r="O92" s="50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</row>
    <row r="93" spans="1:76" s="30" customFormat="1">
      <c r="A93" s="31" t="str">
        <f>IF(F93&lt;&gt;"",1+MAX($A$69:A92),"")</f>
        <v/>
      </c>
      <c r="B93" s="45"/>
      <c r="C93" s="46"/>
      <c r="D93" s="47"/>
      <c r="E93" s="48"/>
      <c r="F93" s="49"/>
      <c r="G93" s="119"/>
      <c r="H93" s="50"/>
      <c r="I93" s="51"/>
      <c r="J93" s="51"/>
      <c r="K93" s="51"/>
      <c r="L93" s="50"/>
      <c r="M93" s="50"/>
      <c r="N93" s="50"/>
      <c r="O93" s="50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</row>
    <row r="94" spans="1:76" s="30" customFormat="1">
      <c r="A94" s="31" t="str">
        <f>IF(F94&lt;&gt;"",1+MAX($A$69:A93),"")</f>
        <v/>
      </c>
      <c r="B94" s="45"/>
      <c r="C94" s="46"/>
      <c r="D94" s="47"/>
      <c r="E94" s="48"/>
      <c r="F94" s="49"/>
      <c r="G94" s="119"/>
      <c r="H94" s="50"/>
      <c r="I94" s="51"/>
      <c r="J94" s="51"/>
      <c r="K94" s="51"/>
      <c r="L94" s="50"/>
      <c r="M94" s="50"/>
      <c r="N94" s="50"/>
      <c r="O94" s="50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9"/>
      <c r="BN94" s="29"/>
      <c r="BO94" s="29"/>
      <c r="BP94" s="29"/>
      <c r="BQ94" s="29"/>
      <c r="BR94" s="29"/>
      <c r="BS94" s="29"/>
      <c r="BT94" s="29"/>
      <c r="BU94" s="29"/>
      <c r="BV94" s="29"/>
      <c r="BW94" s="29"/>
      <c r="BX94" s="29"/>
    </row>
    <row r="95" spans="1:76" s="30" customFormat="1">
      <c r="A95" s="31" t="str">
        <f>IF(F95&lt;&gt;"",1+MAX($A$69:A94),"")</f>
        <v/>
      </c>
      <c r="B95" s="45"/>
      <c r="C95" s="46"/>
      <c r="D95" s="47"/>
      <c r="E95" s="48"/>
      <c r="F95" s="49"/>
      <c r="G95" s="119"/>
      <c r="H95" s="50"/>
      <c r="I95" s="51"/>
      <c r="J95" s="51"/>
      <c r="K95" s="51"/>
      <c r="L95" s="50"/>
      <c r="M95" s="50"/>
      <c r="N95" s="50"/>
      <c r="O95" s="50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29"/>
      <c r="BO95" s="29"/>
      <c r="BP95" s="29"/>
      <c r="BQ95" s="29"/>
      <c r="BR95" s="29"/>
      <c r="BS95" s="29"/>
      <c r="BT95" s="29"/>
      <c r="BU95" s="29"/>
      <c r="BV95" s="29"/>
      <c r="BW95" s="29"/>
      <c r="BX95" s="29"/>
    </row>
    <row r="96" spans="1:76" s="30" customFormat="1">
      <c r="A96" s="31" t="str">
        <f>IF(F96&lt;&gt;"",1+MAX($A$69:A95),"")</f>
        <v/>
      </c>
      <c r="B96" s="45"/>
      <c r="C96" s="46"/>
      <c r="D96" s="47"/>
      <c r="E96" s="48"/>
      <c r="F96" s="49"/>
      <c r="G96" s="119"/>
      <c r="H96" s="50"/>
      <c r="I96" s="51"/>
      <c r="J96" s="51"/>
      <c r="K96" s="51"/>
      <c r="L96" s="50"/>
      <c r="M96" s="50"/>
      <c r="N96" s="50"/>
      <c r="O96" s="50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29"/>
      <c r="BW96" s="29"/>
      <c r="BX96" s="29"/>
    </row>
    <row r="97" spans="1:76" s="30" customFormat="1">
      <c r="A97" s="31" t="str">
        <f>IF(F97&lt;&gt;"",1+MAX($A$69:A96),"")</f>
        <v/>
      </c>
      <c r="B97" s="45"/>
      <c r="C97" s="46"/>
      <c r="D97" s="47"/>
      <c r="E97" s="48"/>
      <c r="F97" s="49"/>
      <c r="G97" s="119"/>
      <c r="H97" s="50"/>
      <c r="I97" s="51"/>
      <c r="J97" s="51"/>
      <c r="K97" s="51"/>
      <c r="L97" s="50"/>
      <c r="M97" s="50"/>
      <c r="N97" s="50"/>
      <c r="O97" s="50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</row>
    <row r="98" spans="1:76" s="30" customFormat="1">
      <c r="A98" s="31" t="str">
        <f>IF(F98&lt;&gt;"",1+MAX($A$69:A97),"")</f>
        <v/>
      </c>
      <c r="B98" s="45"/>
      <c r="C98" s="46"/>
      <c r="D98" s="47"/>
      <c r="E98" s="48"/>
      <c r="F98" s="49"/>
      <c r="G98" s="119"/>
      <c r="H98" s="50"/>
      <c r="I98" s="51"/>
      <c r="J98" s="51"/>
      <c r="K98" s="51"/>
      <c r="L98" s="50"/>
      <c r="M98" s="50"/>
      <c r="N98" s="50"/>
      <c r="O98" s="50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</row>
    <row r="99" spans="1:76" s="30" customFormat="1">
      <c r="A99" s="31" t="str">
        <f>IF(F99&lt;&gt;"",1+MAX($A$69:A98),"")</f>
        <v/>
      </c>
      <c r="B99" s="45"/>
      <c r="C99" s="46"/>
      <c r="D99" s="47"/>
      <c r="E99" s="48"/>
      <c r="F99" s="49"/>
      <c r="G99" s="119"/>
      <c r="H99" s="50"/>
      <c r="I99" s="51"/>
      <c r="J99" s="51"/>
      <c r="K99" s="51"/>
      <c r="L99" s="50"/>
      <c r="M99" s="50"/>
      <c r="N99" s="50"/>
      <c r="O99" s="50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</row>
    <row r="100" spans="1:76" s="30" customFormat="1">
      <c r="A100" s="31" t="str">
        <f>IF(F100&lt;&gt;"",1+MAX($A$69:A99),"")</f>
        <v/>
      </c>
      <c r="B100" s="45"/>
      <c r="C100" s="46"/>
      <c r="D100" s="47"/>
      <c r="E100" s="48"/>
      <c r="F100" s="49"/>
      <c r="G100" s="119"/>
      <c r="H100" s="50"/>
      <c r="I100" s="51"/>
      <c r="J100" s="51"/>
      <c r="K100" s="51"/>
      <c r="L100" s="50"/>
      <c r="M100" s="50"/>
      <c r="N100" s="50"/>
      <c r="O100" s="50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K100" s="29"/>
      <c r="BL100" s="29"/>
      <c r="BM100" s="29"/>
      <c r="BN100" s="29"/>
      <c r="BO100" s="29"/>
      <c r="BP100" s="29"/>
      <c r="BQ100" s="29"/>
      <c r="BR100" s="29"/>
      <c r="BS100" s="29"/>
      <c r="BT100" s="29"/>
      <c r="BU100" s="29"/>
      <c r="BV100" s="29"/>
      <c r="BW100" s="29"/>
      <c r="BX100" s="29"/>
    </row>
    <row r="101" spans="1:76" s="30" customFormat="1">
      <c r="A101" s="31" t="str">
        <f>IF(F101&lt;&gt;"",1+MAX($A$69:A100),"")</f>
        <v/>
      </c>
      <c r="B101" s="45"/>
      <c r="C101" s="46"/>
      <c r="D101" s="47"/>
      <c r="E101" s="48"/>
      <c r="F101" s="49"/>
      <c r="G101" s="119"/>
      <c r="H101" s="50"/>
      <c r="I101" s="51"/>
      <c r="J101" s="51"/>
      <c r="K101" s="51"/>
      <c r="L101" s="50"/>
      <c r="M101" s="50"/>
      <c r="N101" s="50"/>
      <c r="O101" s="50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  <c r="BM101" s="29"/>
      <c r="BN101" s="29"/>
      <c r="BO101" s="29"/>
      <c r="BP101" s="29"/>
      <c r="BQ101" s="29"/>
      <c r="BR101" s="29"/>
      <c r="BS101" s="29"/>
      <c r="BT101" s="29"/>
      <c r="BU101" s="29"/>
      <c r="BV101" s="29"/>
      <c r="BW101" s="29"/>
      <c r="BX101" s="29"/>
    </row>
    <row r="102" spans="1:76" s="30" customFormat="1">
      <c r="A102" s="31" t="str">
        <f>IF(F102&lt;&gt;"",1+MAX($A$69:A101),"")</f>
        <v/>
      </c>
      <c r="B102" s="45"/>
      <c r="C102" s="46"/>
      <c r="D102" s="47"/>
      <c r="E102" s="48"/>
      <c r="F102" s="49"/>
      <c r="G102" s="119"/>
      <c r="H102" s="50"/>
      <c r="I102" s="51"/>
      <c r="J102" s="51"/>
      <c r="K102" s="51"/>
      <c r="L102" s="50"/>
      <c r="M102" s="50"/>
      <c r="N102" s="50"/>
      <c r="O102" s="50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29"/>
      <c r="BN102" s="29"/>
      <c r="BO102" s="29"/>
      <c r="BP102" s="29"/>
      <c r="BQ102" s="29"/>
      <c r="BR102" s="29"/>
      <c r="BS102" s="29"/>
      <c r="BT102" s="29"/>
      <c r="BU102" s="29"/>
      <c r="BV102" s="29"/>
      <c r="BW102" s="29"/>
      <c r="BX102" s="29"/>
    </row>
    <row r="103" spans="1:76" s="30" customFormat="1">
      <c r="A103" s="31" t="str">
        <f>IF(F103&lt;&gt;"",1+MAX($A$69:A102),"")</f>
        <v/>
      </c>
      <c r="B103" s="45"/>
      <c r="C103" s="46"/>
      <c r="D103" s="47"/>
      <c r="E103" s="48"/>
      <c r="F103" s="49"/>
      <c r="G103" s="119"/>
      <c r="H103" s="50"/>
      <c r="I103" s="51"/>
      <c r="J103" s="51"/>
      <c r="K103" s="51"/>
      <c r="L103" s="50"/>
      <c r="M103" s="50"/>
      <c r="N103" s="50"/>
      <c r="O103" s="50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  <c r="BM103" s="29"/>
      <c r="BN103" s="29"/>
      <c r="BO103" s="29"/>
      <c r="BP103" s="29"/>
      <c r="BQ103" s="29"/>
      <c r="BR103" s="29"/>
      <c r="BS103" s="29"/>
      <c r="BT103" s="29"/>
      <c r="BU103" s="29"/>
      <c r="BV103" s="29"/>
      <c r="BW103" s="29"/>
      <c r="BX103" s="29"/>
    </row>
    <row r="104" spans="1:76" s="30" customFormat="1">
      <c r="A104" s="31" t="str">
        <f>IF(F104&lt;&gt;"",1+MAX($A$69:A103),"")</f>
        <v/>
      </c>
      <c r="B104" s="45"/>
      <c r="C104" s="46"/>
      <c r="D104" s="47"/>
      <c r="E104" s="48"/>
      <c r="F104" s="49"/>
      <c r="G104" s="119"/>
      <c r="H104" s="50"/>
      <c r="I104" s="51"/>
      <c r="J104" s="51"/>
      <c r="K104" s="51"/>
      <c r="L104" s="50"/>
      <c r="M104" s="50"/>
      <c r="N104" s="50"/>
      <c r="O104" s="50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29"/>
      <c r="BI104" s="29"/>
      <c r="BJ104" s="29"/>
      <c r="BK104" s="29"/>
      <c r="BL104" s="29"/>
      <c r="BM104" s="29"/>
      <c r="BN104" s="29"/>
      <c r="BO104" s="29"/>
      <c r="BP104" s="29"/>
      <c r="BQ104" s="29"/>
      <c r="BR104" s="29"/>
      <c r="BS104" s="29"/>
      <c r="BT104" s="29"/>
      <c r="BU104" s="29"/>
      <c r="BV104" s="29"/>
      <c r="BW104" s="29"/>
      <c r="BX104" s="29"/>
    </row>
    <row r="105" spans="1:76" s="30" customFormat="1">
      <c r="A105" s="31" t="str">
        <f>IF(F105&lt;&gt;"",1+MAX($A$69:A104),"")</f>
        <v/>
      </c>
      <c r="B105" s="45"/>
      <c r="C105" s="46"/>
      <c r="D105" s="47"/>
      <c r="E105" s="48"/>
      <c r="F105" s="49"/>
      <c r="G105" s="119"/>
      <c r="H105" s="50"/>
      <c r="I105" s="51"/>
      <c r="J105" s="51"/>
      <c r="K105" s="51"/>
      <c r="L105" s="50"/>
      <c r="M105" s="50"/>
      <c r="N105" s="50"/>
      <c r="O105" s="50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I105" s="29"/>
      <c r="BJ105" s="29"/>
      <c r="BK105" s="29"/>
      <c r="BL105" s="29"/>
      <c r="BM105" s="29"/>
      <c r="BN105" s="29"/>
      <c r="BO105" s="29"/>
      <c r="BP105" s="29"/>
      <c r="BQ105" s="29"/>
      <c r="BR105" s="29"/>
      <c r="BS105" s="29"/>
      <c r="BT105" s="29"/>
      <c r="BU105" s="29"/>
      <c r="BV105" s="29"/>
      <c r="BW105" s="29"/>
      <c r="BX105" s="29"/>
    </row>
    <row r="106" spans="1:76" s="30" customFormat="1">
      <c r="A106" s="31" t="str">
        <f>IF(F106&lt;&gt;"",1+MAX($A$69:A105),"")</f>
        <v/>
      </c>
      <c r="B106" s="45"/>
      <c r="C106" s="127"/>
      <c r="D106" s="128"/>
      <c r="E106" s="29"/>
      <c r="F106" s="129"/>
      <c r="G106" s="130"/>
      <c r="H106" s="131"/>
      <c r="I106" s="132"/>
      <c r="J106" s="132"/>
      <c r="K106" s="132"/>
      <c r="L106" s="29"/>
      <c r="M106" s="29"/>
      <c r="N106" s="50"/>
      <c r="O106" s="50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I106" s="29"/>
      <c r="BJ106" s="29"/>
      <c r="BK106" s="29"/>
      <c r="BL106" s="29"/>
      <c r="BM106" s="29"/>
      <c r="BN106" s="29"/>
      <c r="BO106" s="29"/>
      <c r="BP106" s="29"/>
      <c r="BQ106" s="29"/>
      <c r="BR106" s="29"/>
      <c r="BS106" s="29"/>
      <c r="BT106" s="29"/>
      <c r="BU106" s="29"/>
      <c r="BV106" s="29"/>
      <c r="BW106" s="29"/>
      <c r="BX106" s="29"/>
    </row>
    <row r="107" spans="1:76" s="30" customFormat="1">
      <c r="A107" s="31" t="str">
        <f>IF(F107&lt;&gt;"",1+MAX($A$69:A106),"")</f>
        <v/>
      </c>
      <c r="B107" s="45"/>
      <c r="C107" s="127"/>
      <c r="D107" s="128"/>
      <c r="E107" s="29"/>
      <c r="F107" s="129"/>
      <c r="G107" s="130"/>
      <c r="H107" s="131"/>
      <c r="I107" s="132"/>
      <c r="J107" s="132"/>
      <c r="K107" s="132"/>
      <c r="L107" s="29"/>
      <c r="M107" s="29"/>
      <c r="N107" s="50"/>
      <c r="O107" s="50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29"/>
      <c r="BR107" s="29"/>
      <c r="BS107" s="29"/>
      <c r="BT107" s="29"/>
      <c r="BU107" s="29"/>
      <c r="BV107" s="29"/>
      <c r="BW107" s="29"/>
      <c r="BX107" s="29"/>
    </row>
    <row r="108" spans="1:76" s="30" customFormat="1">
      <c r="A108" s="31" t="str">
        <f>IF(F108&lt;&gt;"",1+MAX($A$69:A107),"")</f>
        <v/>
      </c>
      <c r="B108" s="45"/>
      <c r="C108" s="127"/>
      <c r="D108" s="128"/>
      <c r="E108" s="29"/>
      <c r="F108" s="129"/>
      <c r="G108" s="130"/>
      <c r="H108" s="131"/>
      <c r="I108" s="132"/>
      <c r="J108" s="132"/>
      <c r="K108" s="132"/>
      <c r="L108" s="29"/>
      <c r="M108" s="29"/>
      <c r="N108" s="50"/>
      <c r="O108" s="50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  <c r="BM108" s="29"/>
      <c r="BN108" s="29"/>
      <c r="BO108" s="29"/>
      <c r="BP108" s="29"/>
      <c r="BQ108" s="29"/>
      <c r="BR108" s="29"/>
      <c r="BS108" s="29"/>
      <c r="BT108" s="29"/>
      <c r="BU108" s="29"/>
      <c r="BV108" s="29"/>
      <c r="BW108" s="29"/>
      <c r="BX108" s="29"/>
    </row>
    <row r="109" spans="1:76" s="30" customFormat="1">
      <c r="A109" s="31" t="str">
        <f>IF(F109&lt;&gt;"",1+MAX($A$69:A108),"")</f>
        <v/>
      </c>
      <c r="B109" s="45"/>
      <c r="C109" s="127"/>
      <c r="D109" s="128"/>
      <c r="E109" s="29"/>
      <c r="F109" s="129"/>
      <c r="G109" s="130"/>
      <c r="H109" s="131"/>
      <c r="I109" s="132"/>
      <c r="J109" s="132"/>
      <c r="K109" s="132"/>
      <c r="L109" s="29"/>
      <c r="M109" s="29"/>
      <c r="N109" s="50"/>
      <c r="O109" s="50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29"/>
      <c r="BW109" s="29"/>
      <c r="BX109" s="29"/>
    </row>
    <row r="110" spans="1:76" s="30" customFormat="1">
      <c r="A110" s="31" t="str">
        <f>IF(F110&lt;&gt;"",1+MAX($A$69:A109),"")</f>
        <v/>
      </c>
      <c r="B110" s="45"/>
      <c r="C110" s="127"/>
      <c r="D110" s="128"/>
      <c r="E110" s="29"/>
      <c r="F110" s="129"/>
      <c r="G110" s="130"/>
      <c r="H110" s="131"/>
      <c r="I110" s="132"/>
      <c r="J110" s="132"/>
      <c r="K110" s="132"/>
      <c r="L110" s="29"/>
      <c r="M110" s="29"/>
      <c r="N110" s="50"/>
      <c r="O110" s="50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/>
      <c r="BU110" s="29"/>
      <c r="BV110" s="29"/>
      <c r="BW110" s="29"/>
      <c r="BX110" s="29"/>
    </row>
    <row r="111" spans="1:76" s="30" customFormat="1">
      <c r="A111" s="31" t="str">
        <f>IF(F111&lt;&gt;"",1+MAX($A$69:A110),"")</f>
        <v/>
      </c>
      <c r="B111" s="45"/>
      <c r="C111" s="127"/>
      <c r="D111" s="128"/>
      <c r="E111" s="29"/>
      <c r="F111" s="129"/>
      <c r="G111" s="130"/>
      <c r="H111" s="131"/>
      <c r="I111" s="132"/>
      <c r="J111" s="132"/>
      <c r="K111" s="132"/>
      <c r="L111" s="29"/>
      <c r="M111" s="29"/>
      <c r="N111" s="50"/>
      <c r="O111" s="50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  <c r="BS111" s="29"/>
      <c r="BT111" s="29"/>
      <c r="BU111" s="29"/>
      <c r="BV111" s="29"/>
      <c r="BW111" s="29"/>
      <c r="BX111" s="29"/>
    </row>
    <row r="112" spans="1:76" s="30" customFormat="1">
      <c r="A112" s="31" t="str">
        <f>IF(F112&lt;&gt;"",1+MAX($A$69:A111),"")</f>
        <v/>
      </c>
      <c r="B112" s="45"/>
      <c r="C112" s="127"/>
      <c r="D112" s="128"/>
      <c r="E112" s="29"/>
      <c r="F112" s="129"/>
      <c r="G112" s="130"/>
      <c r="H112" s="131"/>
      <c r="I112" s="132"/>
      <c r="J112" s="132"/>
      <c r="K112" s="132"/>
      <c r="L112" s="29"/>
      <c r="M112" s="29"/>
      <c r="N112" s="50"/>
      <c r="O112" s="50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  <c r="BH112" s="29"/>
      <c r="BI112" s="29"/>
      <c r="BJ112" s="29"/>
      <c r="BK112" s="29"/>
      <c r="BL112" s="29"/>
      <c r="BM112" s="29"/>
      <c r="BN112" s="29"/>
      <c r="BO112" s="29"/>
      <c r="BP112" s="29"/>
      <c r="BQ112" s="29"/>
      <c r="BR112" s="29"/>
      <c r="BS112" s="29"/>
      <c r="BT112" s="29"/>
      <c r="BU112" s="29"/>
      <c r="BV112" s="29"/>
      <c r="BW112" s="29"/>
      <c r="BX112" s="29"/>
    </row>
    <row r="113" spans="1:15">
      <c r="A113" s="31" t="str">
        <f>IF(F113&lt;&gt;"",1+MAX($A$69:A112),"")</f>
        <v/>
      </c>
      <c r="N113" s="50"/>
      <c r="O113" s="50"/>
    </row>
    <row r="114" spans="1:15">
      <c r="A114" s="31" t="str">
        <f>IF(F114&lt;&gt;"",1+MAX($A$69:A113),"")</f>
        <v/>
      </c>
      <c r="N114" s="50"/>
      <c r="O114" s="50"/>
    </row>
    <row r="115" spans="1:15">
      <c r="A115" s="31" t="str">
        <f>IF(F115&lt;&gt;"",1+MAX($A$69:A114),"")</f>
        <v/>
      </c>
      <c r="N115" s="50"/>
      <c r="O115" s="50"/>
    </row>
    <row r="116" spans="1:15">
      <c r="A116" s="31" t="str">
        <f>IF(F116&lt;&gt;"",1+MAX($A$69:A115),"")</f>
        <v/>
      </c>
      <c r="N116" s="50"/>
      <c r="O116" s="50"/>
    </row>
    <row r="117" spans="1:15">
      <c r="A117" s="31" t="str">
        <f>IF(F117&lt;&gt;"",1+MAX($A$69:A116),"")</f>
        <v/>
      </c>
      <c r="N117" s="50"/>
      <c r="O117" s="50"/>
    </row>
    <row r="118" spans="1:15">
      <c r="A118" s="31" t="str">
        <f>IF(F118&lt;&gt;"",1+MAX($A$69:A117),"")</f>
        <v/>
      </c>
      <c r="N118" s="50"/>
      <c r="O118" s="50"/>
    </row>
    <row r="119" spans="1:15">
      <c r="A119" s="31" t="str">
        <f>IF(F119&lt;&gt;"",1+MAX($A$69:A118),"")</f>
        <v/>
      </c>
      <c r="N119" s="50"/>
      <c r="O119" s="50"/>
    </row>
    <row r="120" spans="1:15">
      <c r="A120" s="31" t="str">
        <f>IF(F120&lt;&gt;"",1+MAX($A$69:A119),"")</f>
        <v/>
      </c>
      <c r="N120" s="50"/>
      <c r="O120" s="50"/>
    </row>
    <row r="121" spans="1:15">
      <c r="A121" s="31" t="str">
        <f>IF(F121&lt;&gt;"",1+MAX($A$69:A120),"")</f>
        <v/>
      </c>
      <c r="N121" s="50"/>
      <c r="O121" s="50"/>
    </row>
    <row r="122" spans="1:15">
      <c r="A122" s="31" t="str">
        <f>IF(F122&lt;&gt;"",1+MAX($A$69:A121),"")</f>
        <v/>
      </c>
      <c r="N122" s="50"/>
      <c r="O122" s="50"/>
    </row>
    <row r="123" spans="1:15">
      <c r="A123" s="31" t="str">
        <f>IF(F123&lt;&gt;"",1+MAX($A$69:A122),"")</f>
        <v/>
      </c>
      <c r="N123" s="50"/>
      <c r="O123" s="50"/>
    </row>
    <row r="124" spans="1:15">
      <c r="A124" s="31" t="str">
        <f>IF(F124&lt;&gt;"",1+MAX($A$69:A123),"")</f>
        <v/>
      </c>
      <c r="N124" s="50"/>
      <c r="O124" s="50"/>
    </row>
    <row r="125" spans="1:15">
      <c r="A125" s="31" t="str">
        <f>IF(F125&lt;&gt;"",1+MAX($A$69:A124),"")</f>
        <v/>
      </c>
      <c r="N125" s="50"/>
      <c r="O125" s="50"/>
    </row>
    <row r="126" spans="1:15">
      <c r="A126" s="31" t="str">
        <f>IF(F126&lt;&gt;"",1+MAX($A$69:A125),"")</f>
        <v/>
      </c>
      <c r="N126" s="50"/>
      <c r="O126" s="50"/>
    </row>
    <row r="127" spans="1:15">
      <c r="A127" s="31" t="str">
        <f>IF(F127&lt;&gt;"",1+MAX($A$69:A126),"")</f>
        <v/>
      </c>
      <c r="N127" s="50"/>
      <c r="O127" s="50"/>
    </row>
    <row r="128" spans="1:15">
      <c r="A128" s="31" t="str">
        <f>IF(F128&lt;&gt;"",1+MAX($A$69:A127),"")</f>
        <v/>
      </c>
      <c r="N128" s="50"/>
      <c r="O128" s="50"/>
    </row>
    <row r="129" spans="1:15">
      <c r="A129" s="31" t="str">
        <f>IF(F129&lt;&gt;"",1+MAX($A$69:A128),"")</f>
        <v/>
      </c>
      <c r="N129" s="50"/>
      <c r="O129" s="50"/>
    </row>
    <row r="130" spans="1:15">
      <c r="A130" s="31" t="str">
        <f>IF(F130&lt;&gt;"",1+MAX($A$69:A129),"")</f>
        <v/>
      </c>
      <c r="N130" s="50"/>
      <c r="O130" s="50"/>
    </row>
    <row r="131" spans="1:15">
      <c r="A131" s="31" t="str">
        <f>IF(F131&lt;&gt;"",1+MAX($A$69:A130),"")</f>
        <v/>
      </c>
      <c r="N131" s="50"/>
      <c r="O131" s="50"/>
    </row>
    <row r="132" spans="1:15">
      <c r="A132" s="31" t="str">
        <f>IF(F132&lt;&gt;"",1+MAX($A$69:A131),"")</f>
        <v/>
      </c>
      <c r="N132" s="50"/>
      <c r="O132" s="50"/>
    </row>
    <row r="133" spans="1:15">
      <c r="A133" s="31" t="str">
        <f>IF(F133&lt;&gt;"",1+MAX($A$69:A132),"")</f>
        <v/>
      </c>
      <c r="N133" s="50"/>
      <c r="O133" s="50"/>
    </row>
    <row r="134" spans="1:15">
      <c r="A134" s="31" t="str">
        <f>IF(F134&lt;&gt;"",1+MAX($A$69:A133),"")</f>
        <v/>
      </c>
      <c r="N134" s="50"/>
      <c r="O134" s="50"/>
    </row>
    <row r="135" spans="1:15">
      <c r="A135" s="31" t="str">
        <f>IF(F135&lt;&gt;"",1+MAX($A$69:A134),"")</f>
        <v/>
      </c>
      <c r="N135" s="50"/>
      <c r="O135" s="50"/>
    </row>
    <row r="136" spans="1:15">
      <c r="A136" s="31" t="str">
        <f>IF(F136&lt;&gt;"",1+MAX($A$69:A135),"")</f>
        <v/>
      </c>
      <c r="N136" s="50"/>
      <c r="O136" s="50"/>
    </row>
    <row r="137" spans="1:15">
      <c r="A137" s="31" t="str">
        <f>IF(F137&lt;&gt;"",1+MAX($A$69:A136),"")</f>
        <v/>
      </c>
      <c r="N137" s="50"/>
      <c r="O137" s="50"/>
    </row>
    <row r="138" spans="1:15">
      <c r="A138" s="31" t="str">
        <f>IF(F138&lt;&gt;"",1+MAX($A$69:A137),"")</f>
        <v/>
      </c>
      <c r="N138" s="50"/>
      <c r="O138" s="50"/>
    </row>
    <row r="139" spans="1:15">
      <c r="A139" s="31" t="str">
        <f>IF(F139&lt;&gt;"",1+MAX($A$69:A138),"")</f>
        <v/>
      </c>
      <c r="N139" s="50"/>
      <c r="O139" s="50"/>
    </row>
    <row r="140" spans="1:15">
      <c r="A140" s="31" t="str">
        <f>IF(F140&lt;&gt;"",1+MAX($A$69:A139),"")</f>
        <v/>
      </c>
      <c r="N140" s="50"/>
      <c r="O140" s="50"/>
    </row>
    <row r="141" spans="1:15">
      <c r="A141" s="31" t="str">
        <f>IF(F141&lt;&gt;"",1+MAX($A$69:A140),"")</f>
        <v/>
      </c>
      <c r="N141" s="50"/>
      <c r="O141" s="50"/>
    </row>
    <row r="142" spans="1:15">
      <c r="A142" s="31" t="str">
        <f>IF(F142&lt;&gt;"",1+MAX($A$69:A141),"")</f>
        <v/>
      </c>
      <c r="N142" s="50"/>
      <c r="O142" s="50"/>
    </row>
    <row r="143" spans="1:15">
      <c r="A143" s="31" t="str">
        <f>IF(F143&lt;&gt;"",1+MAX($A$69:A142),"")</f>
        <v/>
      </c>
      <c r="N143" s="50"/>
      <c r="O143" s="50"/>
    </row>
    <row r="144" spans="1:15">
      <c r="A144" s="31" t="str">
        <f>IF(F144&lt;&gt;"",1+MAX($A$69:A143),"")</f>
        <v/>
      </c>
      <c r="N144" s="50"/>
      <c r="O144" s="50"/>
    </row>
    <row r="145" spans="1:15">
      <c r="A145" s="31" t="str">
        <f>IF(F145&lt;&gt;"",1+MAX($A$69:A144),"")</f>
        <v/>
      </c>
      <c r="N145" s="50"/>
      <c r="O145" s="50"/>
    </row>
    <row r="146" spans="1:15">
      <c r="A146" s="31" t="str">
        <f>IF(F146&lt;&gt;"",1+MAX($A$69:A145),"")</f>
        <v/>
      </c>
      <c r="N146" s="50"/>
      <c r="O146" s="50"/>
    </row>
    <row r="147" spans="1:15">
      <c r="A147" s="31" t="str">
        <f>IF(F147&lt;&gt;"",1+MAX($A$69:A146),"")</f>
        <v/>
      </c>
      <c r="N147" s="50"/>
      <c r="O147" s="50"/>
    </row>
    <row r="148" spans="1:15">
      <c r="A148" s="31" t="str">
        <f>IF(F148&lt;&gt;"",1+MAX($A$69:A147),"")</f>
        <v/>
      </c>
      <c r="N148" s="50"/>
      <c r="O148" s="50"/>
    </row>
    <row r="149" spans="1:15">
      <c r="A149" s="31" t="str">
        <f>IF(F149&lt;&gt;"",1+MAX($A$69:A148),"")</f>
        <v/>
      </c>
      <c r="N149" s="50"/>
      <c r="O149" s="50"/>
    </row>
    <row r="150" spans="1:15">
      <c r="A150" s="31" t="str">
        <f>IF(F150&lt;&gt;"",1+MAX($A$69:A149),"")</f>
        <v/>
      </c>
      <c r="N150" s="50"/>
      <c r="O150" s="50"/>
    </row>
    <row r="151" spans="1:15">
      <c r="A151" s="31" t="str">
        <f>IF(F151&lt;&gt;"",1+MAX($A$69:A150),"")</f>
        <v/>
      </c>
      <c r="N151" s="50"/>
      <c r="O151" s="50"/>
    </row>
    <row r="152" spans="1:15">
      <c r="A152" s="31" t="str">
        <f>IF(F152&lt;&gt;"",1+MAX($A$69:A151),"")</f>
        <v/>
      </c>
      <c r="N152" s="50"/>
      <c r="O152" s="50"/>
    </row>
    <row r="153" spans="1:15">
      <c r="A153" s="31" t="str">
        <f>IF(F153&lt;&gt;"",1+MAX($A$69:A152),"")</f>
        <v/>
      </c>
      <c r="N153" s="50"/>
      <c r="O153" s="50"/>
    </row>
    <row r="154" spans="1:15">
      <c r="A154" s="31" t="str">
        <f>IF(F154&lt;&gt;"",1+MAX($A$69:A153),"")</f>
        <v/>
      </c>
      <c r="N154" s="50"/>
      <c r="O154" s="50"/>
    </row>
    <row r="155" spans="1:15">
      <c r="A155" s="31" t="str">
        <f>IF(F155&lt;&gt;"",1+MAX($A$69:A154),"")</f>
        <v/>
      </c>
      <c r="N155" s="50"/>
      <c r="O155" s="50"/>
    </row>
    <row r="156" spans="1:15">
      <c r="A156" s="31" t="str">
        <f>IF(F156&lt;&gt;"",1+MAX($A$69:A155),"")</f>
        <v/>
      </c>
      <c r="N156" s="50"/>
      <c r="O156" s="50"/>
    </row>
    <row r="157" spans="1:15">
      <c r="A157" s="31" t="str">
        <f>IF(F157&lt;&gt;"",1+MAX($A$69:A156),"")</f>
        <v/>
      </c>
      <c r="N157" s="50"/>
      <c r="O157" s="50"/>
    </row>
    <row r="158" spans="1:15">
      <c r="A158" s="31" t="str">
        <f>IF(F158&lt;&gt;"",1+MAX($A$69:A157),"")</f>
        <v/>
      </c>
      <c r="N158" s="50"/>
      <c r="O158" s="50"/>
    </row>
    <row r="159" spans="1:15">
      <c r="A159" s="31" t="str">
        <f>IF(F159&lt;&gt;"",1+MAX($A$69:A158),"")</f>
        <v/>
      </c>
      <c r="N159" s="50"/>
      <c r="O159" s="50"/>
    </row>
    <row r="160" spans="1:15">
      <c r="A160" s="31" t="str">
        <f>IF(F160&lt;&gt;"",1+MAX($A$69:A159),"")</f>
        <v/>
      </c>
      <c r="N160" s="50"/>
      <c r="O160" s="50"/>
    </row>
    <row r="161" spans="1:15">
      <c r="A161" s="31" t="str">
        <f>IF(F161&lt;&gt;"",1+MAX($A$69:A160),"")</f>
        <v/>
      </c>
      <c r="N161" s="50"/>
      <c r="O161" s="50"/>
    </row>
    <row r="162" spans="1:15">
      <c r="A162" s="31" t="str">
        <f>IF(F162&lt;&gt;"",1+MAX($A$69:A161),"")</f>
        <v/>
      </c>
      <c r="N162" s="50"/>
      <c r="O162" s="50"/>
    </row>
    <row r="163" spans="1:15">
      <c r="A163" s="31" t="str">
        <f>IF(F163&lt;&gt;"",1+MAX($A$69:A162),"")</f>
        <v/>
      </c>
      <c r="N163" s="50"/>
      <c r="O163" s="50"/>
    </row>
    <row r="164" spans="1:15">
      <c r="A164" s="31" t="str">
        <f>IF(F164&lt;&gt;"",1+MAX($A$69:A163),"")</f>
        <v/>
      </c>
      <c r="N164" s="50"/>
      <c r="O164" s="50"/>
    </row>
    <row r="165" spans="1:15">
      <c r="A165" s="31" t="str">
        <f>IF(F165&lt;&gt;"",1+MAX($A$69:A164),"")</f>
        <v/>
      </c>
      <c r="N165" s="50"/>
      <c r="O165" s="50"/>
    </row>
    <row r="166" spans="1:15">
      <c r="A166" s="31" t="str">
        <f>IF(F166&lt;&gt;"",1+MAX($A$69:A165),"")</f>
        <v/>
      </c>
      <c r="N166" s="50"/>
      <c r="O166" s="50"/>
    </row>
    <row r="167" spans="1:15">
      <c r="A167" s="31" t="str">
        <f>IF(F167&lt;&gt;"",1+MAX($A$69:A166),"")</f>
        <v/>
      </c>
      <c r="N167" s="50"/>
      <c r="O167" s="50"/>
    </row>
    <row r="168" spans="1:15">
      <c r="A168" s="31" t="str">
        <f>IF(F168&lt;&gt;"",1+MAX($A$69:A167),"")</f>
        <v/>
      </c>
      <c r="N168" s="50"/>
      <c r="O168" s="50"/>
    </row>
    <row r="169" spans="1:15">
      <c r="A169" s="31" t="str">
        <f>IF(F169&lt;&gt;"",1+MAX($A$69:A168),"")</f>
        <v/>
      </c>
      <c r="N169" s="50"/>
      <c r="O169" s="50"/>
    </row>
    <row r="170" spans="1:15">
      <c r="A170" s="31" t="str">
        <f>IF(F170&lt;&gt;"",1+MAX($A$69:A169),"")</f>
        <v/>
      </c>
      <c r="N170" s="50"/>
      <c r="O170" s="50"/>
    </row>
    <row r="171" spans="1:15">
      <c r="A171" s="31" t="str">
        <f>IF(F171&lt;&gt;"",1+MAX($A$69:A170),"")</f>
        <v/>
      </c>
      <c r="N171" s="50"/>
      <c r="O171" s="50"/>
    </row>
    <row r="172" spans="1:15">
      <c r="A172" s="31" t="str">
        <f>IF(F172&lt;&gt;"",1+MAX($A$69:A171),"")</f>
        <v/>
      </c>
      <c r="N172" s="50"/>
      <c r="O172" s="50"/>
    </row>
    <row r="173" spans="1:15">
      <c r="A173" s="31" t="str">
        <f>IF(F173&lt;&gt;"",1+MAX($A$69:A172),"")</f>
        <v/>
      </c>
      <c r="N173" s="50"/>
      <c r="O173" s="50"/>
    </row>
    <row r="174" spans="1:15">
      <c r="A174" s="31" t="str">
        <f>IF(F174&lt;&gt;"",1+MAX($A$69:A173),"")</f>
        <v/>
      </c>
      <c r="N174" s="50"/>
      <c r="O174" s="50"/>
    </row>
    <row r="175" spans="1:15">
      <c r="A175" s="31" t="str">
        <f>IF(F175&lt;&gt;"",1+MAX($A$69:A174),"")</f>
        <v/>
      </c>
      <c r="N175" s="50"/>
      <c r="O175" s="50"/>
    </row>
    <row r="176" spans="1:15">
      <c r="A176" s="31" t="str">
        <f>IF(F176&lt;&gt;"",1+MAX($A$69:A175),"")</f>
        <v/>
      </c>
      <c r="N176" s="50"/>
      <c r="O176" s="50"/>
    </row>
    <row r="177" spans="1:15">
      <c r="A177" s="31" t="str">
        <f>IF(F177&lt;&gt;"",1+MAX($A$69:A176),"")</f>
        <v/>
      </c>
      <c r="N177" s="50"/>
      <c r="O177" s="50"/>
    </row>
    <row r="178" spans="1:15">
      <c r="A178" s="31" t="str">
        <f>IF(F178&lt;&gt;"",1+MAX($A$69:A177),"")</f>
        <v/>
      </c>
      <c r="N178" s="50"/>
      <c r="O178" s="50"/>
    </row>
    <row r="179" spans="1:15">
      <c r="A179" s="31" t="str">
        <f>IF(F179&lt;&gt;"",1+MAX($A$69:A178),"")</f>
        <v/>
      </c>
      <c r="N179" s="50"/>
      <c r="O179" s="50"/>
    </row>
    <row r="180" spans="1:15">
      <c r="A180" s="31" t="str">
        <f>IF(F180&lt;&gt;"",1+MAX($A$69:A179),"")</f>
        <v/>
      </c>
      <c r="N180" s="50"/>
      <c r="O180" s="50"/>
    </row>
    <row r="181" spans="1:15">
      <c r="A181" s="31" t="str">
        <f>IF(F181&lt;&gt;"",1+MAX($A$69:A180),"")</f>
        <v/>
      </c>
      <c r="N181" s="50"/>
      <c r="O181" s="50"/>
    </row>
    <row r="182" spans="1:15">
      <c r="A182" s="31" t="str">
        <f>IF(F182&lt;&gt;"",1+MAX($A$69:A181),"")</f>
        <v/>
      </c>
      <c r="N182" s="50"/>
      <c r="O182" s="50"/>
    </row>
    <row r="183" spans="1:15">
      <c r="A183" s="31" t="str">
        <f>IF(F183&lt;&gt;"",1+MAX($A$69:A182),"")</f>
        <v/>
      </c>
      <c r="N183" s="50"/>
      <c r="O183" s="50"/>
    </row>
    <row r="184" spans="1:15">
      <c r="A184" s="31" t="str">
        <f>IF(F184&lt;&gt;"",1+MAX($A$69:A183),"")</f>
        <v/>
      </c>
      <c r="N184" s="50"/>
      <c r="O184" s="50"/>
    </row>
    <row r="185" spans="1:15">
      <c r="A185" s="31" t="str">
        <f>IF(F185&lt;&gt;"",1+MAX($A$69:A184),"")</f>
        <v/>
      </c>
      <c r="N185" s="50"/>
      <c r="O185" s="50"/>
    </row>
    <row r="186" spans="1:15">
      <c r="A186" s="31" t="str">
        <f>IF(F186&lt;&gt;"",1+MAX($A$69:A185),"")</f>
        <v/>
      </c>
      <c r="N186" s="50"/>
      <c r="O186" s="50"/>
    </row>
    <row r="187" spans="1:15">
      <c r="A187" s="31" t="str">
        <f>IF(F187&lt;&gt;"",1+MAX($A$69:A186),"")</f>
        <v/>
      </c>
      <c r="N187" s="50"/>
      <c r="O187" s="50"/>
    </row>
    <row r="188" spans="1:15">
      <c r="A188" s="31" t="str">
        <f>IF(F188&lt;&gt;"",1+MAX($A$69:A187),"")</f>
        <v/>
      </c>
      <c r="N188" s="50"/>
      <c r="O188" s="50"/>
    </row>
    <row r="189" spans="1:15">
      <c r="A189" s="31" t="str">
        <f>IF(F189&lt;&gt;"",1+MAX($A$69:A188),"")</f>
        <v/>
      </c>
      <c r="N189" s="50"/>
      <c r="O189" s="50"/>
    </row>
    <row r="190" spans="1:15">
      <c r="A190" s="31" t="str">
        <f>IF(F190&lt;&gt;"",1+MAX($A$69:A189),"")</f>
        <v/>
      </c>
      <c r="N190" s="50"/>
      <c r="O190" s="50"/>
    </row>
    <row r="191" spans="1:15">
      <c r="A191" s="31" t="str">
        <f>IF(F191&lt;&gt;"",1+MAX($A$69:A190),"")</f>
        <v/>
      </c>
      <c r="N191" s="50"/>
      <c r="O191" s="50"/>
    </row>
    <row r="192" spans="1:15">
      <c r="A192" s="31" t="str">
        <f>IF(F192&lt;&gt;"",1+MAX($A$69:A191),"")</f>
        <v/>
      </c>
      <c r="N192" s="50"/>
      <c r="O192" s="50"/>
    </row>
    <row r="193" spans="1:15">
      <c r="A193" s="31" t="str">
        <f>IF(F193&lt;&gt;"",1+MAX($A$69:A192),"")</f>
        <v/>
      </c>
      <c r="N193" s="50"/>
      <c r="O193" s="50"/>
    </row>
    <row r="194" spans="1:15">
      <c r="A194" s="31" t="str">
        <f>IF(F194&lt;&gt;"",1+MAX($A$69:A193),"")</f>
        <v/>
      </c>
      <c r="N194" s="50"/>
      <c r="O194" s="50"/>
    </row>
    <row r="195" spans="1:15">
      <c r="A195" s="31" t="str">
        <f>IF(F195&lt;&gt;"",1+MAX($A$69:A194),"")</f>
        <v/>
      </c>
      <c r="N195" s="50"/>
      <c r="O195" s="50"/>
    </row>
    <row r="196" spans="1:15">
      <c r="A196" s="31" t="str">
        <f>IF(F196&lt;&gt;"",1+MAX($A$69:A195),"")</f>
        <v/>
      </c>
      <c r="N196" s="50"/>
      <c r="O196" s="50"/>
    </row>
    <row r="197" spans="1:15">
      <c r="A197" s="31" t="str">
        <f>IF(F197&lt;&gt;"",1+MAX($A$69:A196),"")</f>
        <v/>
      </c>
      <c r="N197" s="50"/>
      <c r="O197" s="50"/>
    </row>
    <row r="198" spans="1:15">
      <c r="A198" s="31" t="str">
        <f>IF(F198&lt;&gt;"",1+MAX($A$69:A197),"")</f>
        <v/>
      </c>
      <c r="N198" s="50"/>
      <c r="O198" s="50"/>
    </row>
    <row r="199" spans="1:15">
      <c r="A199" s="31" t="str">
        <f>IF(F199&lt;&gt;"",1+MAX($A$69:A198),"")</f>
        <v/>
      </c>
      <c r="N199" s="50"/>
      <c r="O199" s="50"/>
    </row>
    <row r="200" spans="1:15">
      <c r="A200" s="31" t="str">
        <f>IF(F200&lt;&gt;"",1+MAX($A$69:A199),"")</f>
        <v/>
      </c>
      <c r="N200" s="50"/>
      <c r="O200" s="50"/>
    </row>
    <row r="201" spans="1:15">
      <c r="A201" s="31" t="str">
        <f>IF(F201&lt;&gt;"",1+MAX($A$69:A200),"")</f>
        <v/>
      </c>
      <c r="N201" s="50"/>
      <c r="O201" s="50"/>
    </row>
    <row r="202" spans="1:15">
      <c r="A202" s="31" t="str">
        <f>IF(F202&lt;&gt;"",1+MAX($A$69:A201),"")</f>
        <v/>
      </c>
      <c r="N202" s="50"/>
      <c r="O202" s="50"/>
    </row>
    <row r="203" spans="1:15">
      <c r="A203" s="31" t="str">
        <f>IF(F203&lt;&gt;"",1+MAX($A$69:A202),"")</f>
        <v/>
      </c>
      <c r="N203" s="50"/>
      <c r="O203" s="50"/>
    </row>
    <row r="204" spans="1:15">
      <c r="A204" s="31" t="str">
        <f>IF(F204&lt;&gt;"",1+MAX($A$69:A203),"")</f>
        <v/>
      </c>
      <c r="N204" s="50"/>
      <c r="O204" s="50"/>
    </row>
    <row r="205" spans="1:15">
      <c r="A205" s="31" t="str">
        <f>IF(F205&lt;&gt;"",1+MAX($A$69:A204),"")</f>
        <v/>
      </c>
      <c r="N205" s="50"/>
      <c r="O205" s="50"/>
    </row>
    <row r="206" spans="1:15">
      <c r="A206" s="31" t="str">
        <f>IF(F206&lt;&gt;"",1+MAX($A$69:A205),"")</f>
        <v/>
      </c>
      <c r="N206" s="50"/>
      <c r="O206" s="50"/>
    </row>
    <row r="207" spans="1:15">
      <c r="A207" s="31" t="str">
        <f>IF(F207&lt;&gt;"",1+MAX($A$69:A206),"")</f>
        <v/>
      </c>
      <c r="N207" s="50"/>
      <c r="O207" s="50"/>
    </row>
    <row r="208" spans="1:15">
      <c r="A208" s="31" t="str">
        <f>IF(F208&lt;&gt;"",1+MAX($A$69:A207),"")</f>
        <v/>
      </c>
      <c r="N208" s="50"/>
      <c r="O208" s="50"/>
    </row>
    <row r="209" spans="1:15">
      <c r="A209" s="31" t="str">
        <f>IF(F209&lt;&gt;"",1+MAX($A$69:A208),"")</f>
        <v/>
      </c>
      <c r="N209" s="50"/>
      <c r="O209" s="50"/>
    </row>
    <row r="210" spans="1:15">
      <c r="A210" s="31" t="str">
        <f>IF(F210&lt;&gt;"",1+MAX($A$69:A209),"")</f>
        <v/>
      </c>
      <c r="N210" s="50"/>
      <c r="O210" s="50"/>
    </row>
    <row r="211" spans="1:15">
      <c r="A211" s="31" t="str">
        <f>IF(F211&lt;&gt;"",1+MAX($A$69:A210),"")</f>
        <v/>
      </c>
      <c r="N211" s="50"/>
      <c r="O211" s="50"/>
    </row>
    <row r="212" spans="1:15">
      <c r="A212" s="31" t="str">
        <f>IF(F212&lt;&gt;"",1+MAX($A$69:A211),"")</f>
        <v/>
      </c>
      <c r="N212" s="50"/>
      <c r="O212" s="50"/>
    </row>
    <row r="213" spans="1:15">
      <c r="A213" s="31" t="str">
        <f>IF(F213&lt;&gt;"",1+MAX($A$69:A212),"")</f>
        <v/>
      </c>
      <c r="N213" s="50"/>
      <c r="O213" s="50"/>
    </row>
    <row r="214" spans="1:15">
      <c r="A214" s="31" t="str">
        <f>IF(F214&lt;&gt;"",1+MAX($A$69:A213),"")</f>
        <v/>
      </c>
      <c r="N214" s="50"/>
      <c r="O214" s="50"/>
    </row>
    <row r="215" spans="1:15">
      <c r="A215" s="31" t="str">
        <f>IF(F215&lt;&gt;"",1+MAX($A$69:A214),"")</f>
        <v/>
      </c>
      <c r="N215" s="50"/>
      <c r="O215" s="50"/>
    </row>
    <row r="216" spans="1:15">
      <c r="A216" s="31" t="str">
        <f>IF(F216&lt;&gt;"",1+MAX($A$69:A215),"")</f>
        <v/>
      </c>
      <c r="N216" s="50"/>
      <c r="O216" s="50"/>
    </row>
    <row r="217" spans="1:15">
      <c r="A217" s="31" t="str">
        <f>IF(F217&lt;&gt;"",1+MAX($A$69:A216),"")</f>
        <v/>
      </c>
      <c r="N217" s="50"/>
      <c r="O217" s="50"/>
    </row>
    <row r="218" spans="1:15">
      <c r="A218" s="31" t="str">
        <f>IF(F218&lt;&gt;"",1+MAX($A$69:A217),"")</f>
        <v/>
      </c>
      <c r="N218" s="50"/>
      <c r="O218" s="50"/>
    </row>
    <row r="219" spans="1:15">
      <c r="A219" s="31" t="str">
        <f>IF(F219&lt;&gt;"",1+MAX($A$69:A218),"")</f>
        <v/>
      </c>
      <c r="N219" s="50"/>
      <c r="O219" s="50"/>
    </row>
    <row r="220" spans="1:15">
      <c r="A220" s="31" t="str">
        <f>IF(F220&lt;&gt;"",1+MAX($A$69:A219),"")</f>
        <v/>
      </c>
      <c r="N220" s="50"/>
      <c r="O220" s="50"/>
    </row>
    <row r="221" spans="1:15">
      <c r="A221" s="31" t="str">
        <f>IF(F221&lt;&gt;"",1+MAX($A$69:A220),"")</f>
        <v/>
      </c>
      <c r="N221" s="50"/>
      <c r="O221" s="50"/>
    </row>
    <row r="222" spans="1:15">
      <c r="A222" s="31" t="str">
        <f>IF(F222&lt;&gt;"",1+MAX($A$69:A221),"")</f>
        <v/>
      </c>
      <c r="N222" s="50"/>
      <c r="O222" s="50"/>
    </row>
    <row r="223" spans="1:15">
      <c r="A223" s="31" t="str">
        <f>IF(F223&lt;&gt;"",1+MAX($A$69:A222),"")</f>
        <v/>
      </c>
      <c r="N223" s="50"/>
      <c r="O223" s="50"/>
    </row>
    <row r="224" spans="1:15">
      <c r="A224" s="31" t="str">
        <f>IF(F224&lt;&gt;"",1+MAX($A$69:A223),"")</f>
        <v/>
      </c>
      <c r="N224" s="50"/>
      <c r="O224" s="50"/>
    </row>
    <row r="225" spans="1:15">
      <c r="A225" s="31" t="str">
        <f>IF(F225&lt;&gt;"",1+MAX($A$69:A224),"")</f>
        <v/>
      </c>
      <c r="N225" s="50"/>
      <c r="O225" s="50"/>
    </row>
    <row r="226" spans="1:15">
      <c r="A226" s="31" t="str">
        <f>IF(F226&lt;&gt;"",1+MAX($A$69:A225),"")</f>
        <v/>
      </c>
      <c r="N226" s="50"/>
      <c r="O226" s="50"/>
    </row>
    <row r="227" spans="1:15">
      <c r="A227" s="31" t="str">
        <f>IF(F227&lt;&gt;"",1+MAX($A$69:A226),"")</f>
        <v/>
      </c>
      <c r="N227" s="50"/>
      <c r="O227" s="50"/>
    </row>
    <row r="228" spans="1:15">
      <c r="A228" s="31" t="str">
        <f>IF(F228&lt;&gt;"",1+MAX($A$69:A227),"")</f>
        <v/>
      </c>
      <c r="N228" s="50"/>
      <c r="O228" s="50"/>
    </row>
    <row r="229" spans="1:15">
      <c r="N229" s="50"/>
      <c r="O229" s="50"/>
    </row>
    <row r="230" spans="1:15">
      <c r="N230" s="50"/>
      <c r="O230" s="50"/>
    </row>
    <row r="231" spans="1:15">
      <c r="N231" s="50"/>
      <c r="O231" s="50"/>
    </row>
    <row r="232" spans="1:15">
      <c r="N232" s="50"/>
      <c r="O232" s="50"/>
    </row>
    <row r="233" spans="1:15">
      <c r="N233" s="50"/>
      <c r="O233" s="50"/>
    </row>
    <row r="234" spans="1:15">
      <c r="N234" s="50"/>
      <c r="O234" s="50"/>
    </row>
    <row r="235" spans="1:15">
      <c r="N235" s="50"/>
      <c r="O235" s="50"/>
    </row>
    <row r="236" spans="1:15">
      <c r="N236" s="50"/>
      <c r="O236" s="50"/>
    </row>
    <row r="237" spans="1:15">
      <c r="N237" s="50"/>
      <c r="O237" s="50"/>
    </row>
    <row r="238" spans="1:15">
      <c r="N238" s="50"/>
      <c r="O238" s="50"/>
    </row>
    <row r="239" spans="1:15">
      <c r="N239" s="50"/>
      <c r="O239" s="50"/>
    </row>
    <row r="240" spans="1:15">
      <c r="N240" s="50"/>
      <c r="O240" s="50"/>
    </row>
    <row r="241" spans="14:15">
      <c r="N241" s="50"/>
      <c r="O241" s="50"/>
    </row>
    <row r="242" spans="14:15">
      <c r="N242" s="50"/>
      <c r="O242" s="50"/>
    </row>
    <row r="243" spans="14:15">
      <c r="N243" s="50"/>
      <c r="O243" s="50"/>
    </row>
    <row r="244" spans="14:15">
      <c r="N244" s="50"/>
      <c r="O244" s="50"/>
    </row>
    <row r="245" spans="14:15">
      <c r="N245" s="50"/>
      <c r="O245" s="50"/>
    </row>
    <row r="246" spans="14:15">
      <c r="N246" s="50"/>
      <c r="O246" s="50"/>
    </row>
    <row r="247" spans="14:15">
      <c r="N247" s="50"/>
      <c r="O247" s="50"/>
    </row>
    <row r="248" spans="14:15">
      <c r="N248" s="50"/>
      <c r="O248" s="50"/>
    </row>
    <row r="249" spans="14:15">
      <c r="N249" s="50"/>
      <c r="O249" s="50"/>
    </row>
    <row r="250" spans="14:15">
      <c r="N250" s="50"/>
      <c r="O250" s="50"/>
    </row>
    <row r="251" spans="14:15">
      <c r="N251" s="50"/>
      <c r="O251" s="50"/>
    </row>
    <row r="252" spans="14:15">
      <c r="N252" s="50"/>
      <c r="O252" s="50"/>
    </row>
    <row r="253" spans="14:15">
      <c r="N253" s="50"/>
      <c r="O253" s="50"/>
    </row>
    <row r="254" spans="14:15">
      <c r="N254" s="50"/>
      <c r="O254" s="50"/>
    </row>
    <row r="255" spans="14:15">
      <c r="N255" s="50"/>
      <c r="O255" s="50"/>
    </row>
    <row r="256" spans="14:15">
      <c r="N256" s="50"/>
      <c r="O256" s="50"/>
    </row>
    <row r="257" spans="14:15">
      <c r="N257" s="50"/>
      <c r="O257" s="50"/>
    </row>
    <row r="258" spans="14:15">
      <c r="N258" s="50"/>
      <c r="O258" s="50"/>
    </row>
    <row r="259" spans="14:15">
      <c r="N259" s="50"/>
      <c r="O259" s="50"/>
    </row>
    <row r="260" spans="14:15">
      <c r="N260" s="50"/>
      <c r="O260" s="50"/>
    </row>
    <row r="261" spans="14:15">
      <c r="N261" s="50"/>
      <c r="O261" s="50"/>
    </row>
    <row r="262" spans="14:15">
      <c r="N262" s="50"/>
      <c r="O262" s="50"/>
    </row>
    <row r="263" spans="14:15">
      <c r="N263" s="50"/>
      <c r="O263" s="50"/>
    </row>
    <row r="264" spans="14:15">
      <c r="N264" s="50"/>
      <c r="O264" s="50"/>
    </row>
    <row r="265" spans="14:15">
      <c r="N265" s="50"/>
      <c r="O265" s="50"/>
    </row>
    <row r="266" spans="14:15">
      <c r="N266" s="50"/>
      <c r="O266" s="50"/>
    </row>
    <row r="267" spans="14:15">
      <c r="N267" s="50"/>
      <c r="O267" s="50"/>
    </row>
    <row r="268" spans="14:15">
      <c r="N268" s="50"/>
      <c r="O268" s="50"/>
    </row>
    <row r="269" spans="14:15">
      <c r="N269" s="50"/>
      <c r="O269" s="50"/>
    </row>
    <row r="270" spans="14:15">
      <c r="N270" s="50"/>
      <c r="O270" s="50"/>
    </row>
    <row r="271" spans="14:15">
      <c r="N271" s="50"/>
      <c r="O271" s="50"/>
    </row>
    <row r="272" spans="14:15">
      <c r="N272" s="50"/>
      <c r="O272" s="50"/>
    </row>
    <row r="273" spans="14:15">
      <c r="N273" s="50"/>
      <c r="O273" s="50"/>
    </row>
    <row r="274" spans="14:15">
      <c r="N274" s="50"/>
      <c r="O274" s="50"/>
    </row>
    <row r="275" spans="14:15">
      <c r="N275" s="50"/>
      <c r="O275" s="50"/>
    </row>
    <row r="276" spans="14:15">
      <c r="N276" s="50"/>
      <c r="O276" s="50"/>
    </row>
    <row r="277" spans="14:15">
      <c r="N277" s="50"/>
      <c r="O277" s="50"/>
    </row>
    <row r="278" spans="14:15">
      <c r="N278" s="50"/>
      <c r="O278" s="50"/>
    </row>
    <row r="279" spans="14:15">
      <c r="N279" s="50"/>
      <c r="O279" s="50"/>
    </row>
    <row r="280" spans="14:15">
      <c r="N280" s="50"/>
      <c r="O280" s="50"/>
    </row>
    <row r="281" spans="14:15">
      <c r="N281" s="50"/>
      <c r="O281" s="50"/>
    </row>
    <row r="282" spans="14:15">
      <c r="N282" s="50"/>
      <c r="O282" s="50"/>
    </row>
    <row r="283" spans="14:15">
      <c r="N283" s="50"/>
      <c r="O283" s="50"/>
    </row>
    <row r="284" spans="14:15">
      <c r="N284" s="50"/>
      <c r="O284" s="50"/>
    </row>
    <row r="285" spans="14:15">
      <c r="N285" s="50"/>
      <c r="O285" s="50"/>
    </row>
    <row r="286" spans="14:15">
      <c r="N286" s="50"/>
      <c r="O286" s="50"/>
    </row>
    <row r="287" spans="14:15">
      <c r="N287" s="50"/>
      <c r="O287" s="50"/>
    </row>
    <row r="288" spans="14:15">
      <c r="N288" s="50"/>
      <c r="O288" s="50"/>
    </row>
    <row r="289" spans="14:15">
      <c r="N289" s="50"/>
      <c r="O289" s="50"/>
    </row>
    <row r="290" spans="14:15">
      <c r="N290" s="50"/>
      <c r="O290" s="50"/>
    </row>
    <row r="291" spans="14:15">
      <c r="N291" s="50"/>
      <c r="O291" s="50"/>
    </row>
    <row r="292" spans="14:15">
      <c r="N292" s="50"/>
      <c r="O292" s="50"/>
    </row>
    <row r="293" spans="14:15">
      <c r="N293" s="50"/>
      <c r="O293" s="50"/>
    </row>
    <row r="294" spans="14:15">
      <c r="N294" s="50"/>
      <c r="O294" s="50"/>
    </row>
    <row r="295" spans="14:15">
      <c r="N295" s="50"/>
      <c r="O295" s="50"/>
    </row>
    <row r="296" spans="14:15">
      <c r="N296" s="50"/>
      <c r="O296" s="50"/>
    </row>
    <row r="297" spans="14:15">
      <c r="N297" s="50"/>
      <c r="O297" s="50"/>
    </row>
    <row r="298" spans="14:15">
      <c r="N298" s="50"/>
      <c r="O298" s="50"/>
    </row>
    <row r="299" spans="14:15">
      <c r="N299" s="50"/>
      <c r="O299" s="50"/>
    </row>
    <row r="300" spans="14:15">
      <c r="N300" s="50"/>
      <c r="O300" s="50"/>
    </row>
    <row r="301" spans="14:15">
      <c r="N301" s="50"/>
      <c r="O301" s="50"/>
    </row>
    <row r="302" spans="14:15">
      <c r="N302" s="50"/>
      <c r="O302" s="50"/>
    </row>
    <row r="303" spans="14:15">
      <c r="N303" s="50"/>
      <c r="O303" s="50"/>
    </row>
    <row r="304" spans="14:15">
      <c r="N304" s="50"/>
      <c r="O304" s="50"/>
    </row>
    <row r="305" spans="14:15">
      <c r="N305" s="50"/>
      <c r="O305" s="50"/>
    </row>
    <row r="306" spans="14:15">
      <c r="N306" s="50"/>
      <c r="O306" s="50"/>
    </row>
    <row r="307" spans="14:15">
      <c r="N307" s="50"/>
      <c r="O307" s="50"/>
    </row>
    <row r="308" spans="14:15">
      <c r="N308" s="50"/>
      <c r="O308" s="50"/>
    </row>
    <row r="309" spans="14:15">
      <c r="N309" s="50"/>
      <c r="O309" s="50"/>
    </row>
    <row r="310" spans="14:15">
      <c r="N310" s="50"/>
      <c r="O310" s="50"/>
    </row>
    <row r="311" spans="14:15">
      <c r="N311" s="50"/>
      <c r="O311" s="50"/>
    </row>
    <row r="312" spans="14:15">
      <c r="N312" s="50"/>
      <c r="O312" s="50"/>
    </row>
    <row r="313" spans="14:15">
      <c r="N313" s="50"/>
      <c r="O313" s="50"/>
    </row>
    <row r="314" spans="14:15">
      <c r="N314" s="50"/>
      <c r="O314" s="50"/>
    </row>
    <row r="315" spans="14:15">
      <c r="N315" s="50"/>
      <c r="O315" s="50"/>
    </row>
    <row r="316" spans="14:15">
      <c r="N316" s="50"/>
      <c r="O316" s="50"/>
    </row>
    <row r="317" spans="14:15">
      <c r="N317" s="50"/>
      <c r="O317" s="50"/>
    </row>
    <row r="318" spans="14:15">
      <c r="N318" s="50"/>
      <c r="O318" s="50"/>
    </row>
    <row r="319" spans="14:15">
      <c r="N319" s="50"/>
      <c r="O319" s="50"/>
    </row>
    <row r="320" spans="14:15">
      <c r="N320" s="50"/>
      <c r="O320" s="50"/>
    </row>
    <row r="321" spans="14:15">
      <c r="N321" s="50"/>
      <c r="O321" s="50"/>
    </row>
    <row r="322" spans="14:15">
      <c r="N322" s="50"/>
      <c r="O322" s="50"/>
    </row>
    <row r="323" spans="14:15">
      <c r="N323" s="50"/>
      <c r="O323" s="50"/>
    </row>
    <row r="324" spans="14:15">
      <c r="N324" s="50"/>
      <c r="O324" s="50"/>
    </row>
    <row r="325" spans="14:15">
      <c r="N325" s="50"/>
      <c r="O325" s="50"/>
    </row>
    <row r="326" spans="14:15">
      <c r="N326" s="50"/>
      <c r="O326" s="50"/>
    </row>
    <row r="327" spans="14:15">
      <c r="N327" s="50"/>
      <c r="O327" s="50"/>
    </row>
    <row r="328" spans="14:15">
      <c r="N328" s="50"/>
      <c r="O328" s="50"/>
    </row>
    <row r="329" spans="14:15">
      <c r="N329" s="50"/>
      <c r="O329" s="50"/>
    </row>
    <row r="330" spans="14:15">
      <c r="N330" s="50"/>
      <c r="O330" s="50"/>
    </row>
    <row r="331" spans="14:15">
      <c r="N331" s="50"/>
      <c r="O331" s="50"/>
    </row>
    <row r="332" spans="14:15">
      <c r="N332" s="50"/>
      <c r="O332" s="50"/>
    </row>
    <row r="333" spans="14:15">
      <c r="N333" s="50"/>
      <c r="O333" s="50"/>
    </row>
    <row r="334" spans="14:15">
      <c r="N334" s="50"/>
      <c r="O334" s="50"/>
    </row>
    <row r="335" spans="14:15">
      <c r="N335" s="50"/>
      <c r="O335" s="50"/>
    </row>
    <row r="336" spans="14:15">
      <c r="N336" s="50"/>
      <c r="O336" s="50"/>
    </row>
    <row r="337" spans="14:15">
      <c r="N337" s="50"/>
      <c r="O337" s="50"/>
    </row>
    <row r="338" spans="14:15">
      <c r="N338" s="50"/>
      <c r="O338" s="50"/>
    </row>
    <row r="339" spans="14:15">
      <c r="N339" s="50"/>
      <c r="O339" s="50"/>
    </row>
    <row r="340" spans="14:15">
      <c r="N340" s="50"/>
      <c r="O340" s="50"/>
    </row>
    <row r="341" spans="14:15">
      <c r="N341" s="50"/>
      <c r="O341" s="50"/>
    </row>
    <row r="342" spans="14:15">
      <c r="N342" s="50"/>
      <c r="O342" s="50"/>
    </row>
    <row r="343" spans="14:15">
      <c r="N343" s="50"/>
      <c r="O343" s="50"/>
    </row>
    <row r="344" spans="14:15">
      <c r="N344" s="50"/>
      <c r="O344" s="50"/>
    </row>
    <row r="345" spans="14:15">
      <c r="N345" s="50"/>
      <c r="O345" s="50"/>
    </row>
    <row r="346" spans="14:15">
      <c r="N346" s="50"/>
      <c r="O346" s="50"/>
    </row>
    <row r="347" spans="14:15">
      <c r="N347" s="50"/>
      <c r="O347" s="50"/>
    </row>
    <row r="348" spans="14:15">
      <c r="N348" s="50"/>
      <c r="O348" s="50"/>
    </row>
    <row r="349" spans="14:15">
      <c r="N349" s="50"/>
      <c r="O349" s="50"/>
    </row>
    <row r="350" spans="14:15">
      <c r="N350" s="50"/>
      <c r="O350" s="50"/>
    </row>
    <row r="351" spans="14:15">
      <c r="N351" s="50"/>
      <c r="O351" s="50"/>
    </row>
    <row r="352" spans="14:15">
      <c r="N352" s="50"/>
      <c r="O352" s="50"/>
    </row>
    <row r="353" spans="14:15">
      <c r="N353" s="50"/>
      <c r="O353" s="50"/>
    </row>
    <row r="354" spans="14:15">
      <c r="N354" s="50"/>
      <c r="O354" s="50"/>
    </row>
    <row r="355" spans="14:15">
      <c r="N355" s="50"/>
      <c r="O355" s="50"/>
    </row>
    <row r="356" spans="14:15">
      <c r="N356" s="50"/>
      <c r="O356" s="50"/>
    </row>
    <row r="357" spans="14:15">
      <c r="N357" s="50"/>
      <c r="O357" s="50"/>
    </row>
    <row r="358" spans="14:15">
      <c r="N358" s="50"/>
      <c r="O358" s="50"/>
    </row>
    <row r="359" spans="14:15">
      <c r="N359" s="50"/>
      <c r="O359" s="50"/>
    </row>
    <row r="360" spans="14:15">
      <c r="N360" s="50"/>
      <c r="O360" s="50"/>
    </row>
    <row r="361" spans="14:15">
      <c r="N361" s="50"/>
      <c r="O361" s="50"/>
    </row>
    <row r="362" spans="14:15">
      <c r="N362" s="50"/>
      <c r="O362" s="50"/>
    </row>
    <row r="363" spans="14:15">
      <c r="N363" s="50"/>
      <c r="O363" s="50"/>
    </row>
    <row r="364" spans="14:15">
      <c r="N364" s="50"/>
      <c r="O364" s="50"/>
    </row>
    <row r="365" spans="14:15">
      <c r="N365" s="50"/>
      <c r="O365" s="50"/>
    </row>
    <row r="366" spans="14:15">
      <c r="N366" s="50"/>
      <c r="O366" s="50"/>
    </row>
    <row r="367" spans="14:15">
      <c r="N367" s="50"/>
      <c r="O367" s="50"/>
    </row>
    <row r="368" spans="14:15">
      <c r="N368" s="50"/>
      <c r="O368" s="50"/>
    </row>
    <row r="369" spans="14:15">
      <c r="N369" s="50"/>
      <c r="O369" s="50"/>
    </row>
    <row r="370" spans="14:15">
      <c r="N370" s="50"/>
      <c r="O370" s="50"/>
    </row>
    <row r="371" spans="14:15">
      <c r="N371" s="50"/>
      <c r="O371" s="50"/>
    </row>
    <row r="372" spans="14:15">
      <c r="N372" s="50"/>
      <c r="O372" s="50"/>
    </row>
    <row r="373" spans="14:15">
      <c r="N373" s="50"/>
      <c r="O373" s="50"/>
    </row>
    <row r="374" spans="14:15">
      <c r="N374" s="50"/>
      <c r="O374" s="50"/>
    </row>
    <row r="375" spans="14:15">
      <c r="N375" s="50"/>
      <c r="O375" s="50"/>
    </row>
    <row r="376" spans="14:15">
      <c r="N376" s="50"/>
      <c r="O376" s="50"/>
    </row>
    <row r="377" spans="14:15">
      <c r="N377" s="50"/>
      <c r="O377" s="50"/>
    </row>
    <row r="378" spans="14:15">
      <c r="N378" s="50"/>
      <c r="O378" s="50"/>
    </row>
    <row r="379" spans="14:15">
      <c r="N379" s="50"/>
      <c r="O379" s="50"/>
    </row>
    <row r="380" spans="14:15">
      <c r="N380" s="50"/>
      <c r="O380" s="50"/>
    </row>
    <row r="381" spans="14:15">
      <c r="N381" s="50"/>
      <c r="O381" s="50"/>
    </row>
    <row r="382" spans="14:15">
      <c r="N382" s="50"/>
      <c r="O382" s="50"/>
    </row>
    <row r="383" spans="14:15">
      <c r="N383" s="50"/>
      <c r="O383" s="50"/>
    </row>
    <row r="384" spans="14:15">
      <c r="N384" s="50"/>
      <c r="O384" s="50"/>
    </row>
    <row r="385" spans="14:15">
      <c r="N385" s="50"/>
      <c r="O385" s="50"/>
    </row>
    <row r="386" spans="14:15">
      <c r="N386" s="50"/>
      <c r="O386" s="50"/>
    </row>
    <row r="387" spans="14:15">
      <c r="N387" s="50"/>
      <c r="O387" s="50"/>
    </row>
    <row r="388" spans="14:15">
      <c r="N388" s="50"/>
      <c r="O388" s="50"/>
    </row>
    <row r="389" spans="14:15">
      <c r="N389" s="50"/>
      <c r="O389" s="50"/>
    </row>
    <row r="390" spans="14:15">
      <c r="N390" s="50"/>
      <c r="O390" s="50"/>
    </row>
    <row r="391" spans="14:15">
      <c r="N391" s="50"/>
      <c r="O391" s="50"/>
    </row>
    <row r="392" spans="14:15">
      <c r="N392" s="50"/>
      <c r="O392" s="50"/>
    </row>
    <row r="393" spans="14:15">
      <c r="N393" s="50"/>
      <c r="O393" s="50"/>
    </row>
    <row r="394" spans="14:15">
      <c r="N394" s="50"/>
      <c r="O394" s="50"/>
    </row>
    <row r="395" spans="14:15">
      <c r="N395" s="50"/>
      <c r="O395" s="50"/>
    </row>
    <row r="396" spans="14:15">
      <c r="N396" s="50"/>
      <c r="O396" s="50"/>
    </row>
    <row r="397" spans="14:15">
      <c r="N397" s="50"/>
      <c r="O397" s="50"/>
    </row>
    <row r="398" spans="14:15">
      <c r="N398" s="50"/>
      <c r="O398" s="50"/>
    </row>
    <row r="399" spans="14:15">
      <c r="N399" s="50"/>
      <c r="O399" s="50"/>
    </row>
    <row r="400" spans="14:15">
      <c r="N400" s="50"/>
      <c r="O400" s="50"/>
    </row>
    <row r="401" spans="14:15">
      <c r="N401" s="50"/>
      <c r="O401" s="50"/>
    </row>
    <row r="402" spans="14:15">
      <c r="N402" s="50"/>
      <c r="O402" s="50"/>
    </row>
    <row r="403" spans="14:15">
      <c r="N403" s="50"/>
      <c r="O403" s="50"/>
    </row>
    <row r="404" spans="14:15">
      <c r="N404" s="50"/>
      <c r="O404" s="50"/>
    </row>
    <row r="405" spans="14:15">
      <c r="N405" s="50"/>
      <c r="O405" s="50"/>
    </row>
    <row r="406" spans="14:15">
      <c r="N406" s="50"/>
      <c r="O406" s="50"/>
    </row>
    <row r="407" spans="14:15">
      <c r="N407" s="50"/>
      <c r="O407" s="50"/>
    </row>
    <row r="408" spans="14:15">
      <c r="N408" s="50"/>
      <c r="O408" s="50"/>
    </row>
    <row r="409" spans="14:15">
      <c r="N409" s="50"/>
      <c r="O409" s="50"/>
    </row>
    <row r="410" spans="14:15">
      <c r="N410" s="50"/>
      <c r="O410" s="50"/>
    </row>
    <row r="411" spans="14:15">
      <c r="N411" s="50"/>
      <c r="O411" s="50"/>
    </row>
    <row r="412" spans="14:15">
      <c r="N412" s="50"/>
      <c r="O412" s="50"/>
    </row>
    <row r="413" spans="14:15">
      <c r="N413" s="50"/>
      <c r="O413" s="50"/>
    </row>
    <row r="414" spans="14:15">
      <c r="N414" s="50"/>
      <c r="O414" s="50"/>
    </row>
    <row r="415" spans="14:15">
      <c r="N415" s="50"/>
      <c r="O415" s="50"/>
    </row>
  </sheetData>
  <mergeCells count="26">
    <mergeCell ref="L68:O68"/>
    <mergeCell ref="L69:M69"/>
    <mergeCell ref="L70:M70"/>
    <mergeCell ref="L71:M71"/>
    <mergeCell ref="L72:M72"/>
    <mergeCell ref="L67:O67"/>
    <mergeCell ref="A60:C60"/>
    <mergeCell ref="K60:O60"/>
    <mergeCell ref="A61:C61"/>
    <mergeCell ref="A62:C62"/>
    <mergeCell ref="K62:P62"/>
    <mergeCell ref="A63:C63"/>
    <mergeCell ref="K63:M63"/>
    <mergeCell ref="K64:M64"/>
    <mergeCell ref="K65:M65"/>
    <mergeCell ref="K66:M66"/>
    <mergeCell ref="B24:L24"/>
    <mergeCell ref="B26:B29"/>
    <mergeCell ref="B30:B55"/>
    <mergeCell ref="B56:B58"/>
    <mergeCell ref="A2:P2"/>
    <mergeCell ref="D4:E4"/>
    <mergeCell ref="F4:I4"/>
    <mergeCell ref="D5:E5"/>
    <mergeCell ref="F5:I5"/>
    <mergeCell ref="B7:L7"/>
  </mergeCells>
  <pageMargins left="0.7" right="0.7" top="0.75" bottom="0.75" header="0.3" footer="0.3"/>
  <pageSetup scale="31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d = " h t t p : / / w w w . w 3 . o r g / 2 0 0 1 / X M L S c h e m a "   x m l n s : x s i = " h t t p : / / w w w . w 3 . o r g / 2 0 0 1 / X M L S c h e m a - i n s t a n c e " > < T o k e n s / > < / S w i f t T o k e n s > 
</file>

<file path=customXml/itemProps1.xml><?xml version="1.0" encoding="utf-8"?>
<ds:datastoreItem xmlns:ds="http://schemas.openxmlformats.org/officeDocument/2006/customXml" ds:itemID="{A85D9C58-4C72-4E63-BBC2-5D70E5E7D982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SUMMARY</vt:lpstr>
      <vt:lpstr>LOW VOLTAGE</vt:lpstr>
      <vt:lpstr>'LOW VOLTAGE'!Print_Area</vt:lpstr>
      <vt:lpstr>SUMMARY!Print_Area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zeeshan meraj</cp:lastModifiedBy>
  <cp:lastPrinted>2020-09-10T21:20:00Z</cp:lastPrinted>
  <dcterms:created xsi:type="dcterms:W3CDTF">2018-05-17T19:16:00Z</dcterms:created>
  <dcterms:modified xsi:type="dcterms:W3CDTF">2026-06-09T18:59:20Z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ICV">
    <vt:lpwstr>0405DEA18B68449D8537BD939DD57EFC</vt:lpwstr>
  </property>
  <property fmtid="{D5CDD505-2E9C-101B-9397-08002B2CF9AE}" pid="4" name="KSOProductBuildVer">
    <vt:lpwstr>1033-12.2.0.18911</vt:lpwstr>
  </property>
  <property fmtid="{D5CDD505-2E9C-101B-9397-08002B2CF9AE}" pid="5" name="PlanSwiftJobName">
    <vt:lpwstr/>
  </property>
  <property fmtid="{D5CDD505-2E9C-101B-9397-08002B2CF9AE}" pid="6" name="PlanSwiftJobGuid">
    <vt:lpwstr/>
  </property>
  <property fmtid="{D5CDD505-2E9C-101B-9397-08002B2CF9AE}" pid="7" name="LinkedDataId">
    <vt:lpwstr>{A85D9C58-4C72-4E63-BBC2-5D70E5E7D982}</vt:lpwstr>
  </property>
</Properties>
</file>